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Silvo 2022\JN SJN, MOL 2022\JPE SIR 252-22 GD VP PO 2 sklopa\"/>
    </mc:Choice>
  </mc:AlternateContent>
  <bookViews>
    <workbookView xWindow="-45" yWindow="45" windowWidth="14430" windowHeight="14745" tabRatio="956"/>
  </bookViews>
  <sheets>
    <sheet name="Skupna rekapitulacija" sheetId="5" r:id="rId1"/>
    <sheet name="Hiša Roška" sheetId="1" r:id="rId2"/>
    <sheet name="Rekapitulacija_GD Ladja" sheetId="2" r:id="rId3"/>
    <sheet name="S 3016_GD" sheetId="3" r:id="rId4"/>
    <sheet name="S 3017_GD" sheetId="4" r:id="rId5"/>
  </sheets>
  <externalReferences>
    <externalReference r:id="rId6"/>
    <externalReference r:id="rId7"/>
    <externalReference r:id="rId8"/>
  </externalReferences>
  <definedNames>
    <definedName name="_A65636">#REF!</definedName>
    <definedName name="_C99392">#REF!</definedName>
    <definedName name="_xlnm._FilterDatabase" localSheetId="1" hidden="1">'Hiša Roška'!#REF!</definedName>
    <definedName name="_xlnm._FilterDatabase" localSheetId="3" hidden="1">'S 3016_GD'!$A$6:$F$6</definedName>
    <definedName name="_xlnm._FilterDatabase" localSheetId="4" hidden="1">'S 3017_GD'!$A$6:$F$6</definedName>
    <definedName name="DobMont">[1]OSNOVA!$B$16</definedName>
    <definedName name="FaktStro">[2]osnova!$B$14</definedName>
    <definedName name="investicija" localSheetId="2">'Rekapitulacija_GD Ladja'!#REF!</definedName>
    <definedName name="investicija" localSheetId="4">#REF!</definedName>
    <definedName name="investicija" localSheetId="0">#REF!</definedName>
    <definedName name="investicija">#REF!</definedName>
    <definedName name="investicija_1">#REF!</definedName>
    <definedName name="JEKLO_SD" localSheetId="0">#REF!</definedName>
    <definedName name="JEKLO_SD">#REF!</definedName>
    <definedName name="_xlnm.Print_Area" localSheetId="1">'Hiša Roška'!$A$1:$F$186</definedName>
    <definedName name="_xlnm.Print_Area" localSheetId="2">'Rekapitulacija_GD Ladja'!$A$1:$G$19</definedName>
    <definedName name="_xlnm.Print_Area" localSheetId="3">'S 3016_GD'!$A$1:$F$118</definedName>
    <definedName name="_xlnm.Print_Area" localSheetId="4">'S 3017_GD'!$A$1:$F$108</definedName>
    <definedName name="_xlnm.Print_Area" localSheetId="0">'Skupna rekapitulacija'!$A$1:$F$12</definedName>
    <definedName name="REK_gr_dela">'[3]8. 110 kV DV'!$F$111</definedName>
    <definedName name="REK_jekl_dela">'[3]8. 110 kV DV'!$F$127</definedName>
    <definedName name="REK_jekl_mont">'[3]8. 110 kV DV'!$F$151</definedName>
    <definedName name="_xlnm.Print_Titles" localSheetId="1">'Hiša Roška'!$5:$5</definedName>
    <definedName name="_xlnm.Print_Titles" localSheetId="3">'S 3016_GD'!$5:$5</definedName>
    <definedName name="_xlnm.Print_Titles" localSheetId="4">'S 3017_GD'!$5:$5</definedName>
  </definedNames>
  <calcPr calcId="162913"/>
</workbook>
</file>

<file path=xl/calcChain.xml><?xml version="1.0" encoding="utf-8"?>
<calcChain xmlns="http://schemas.openxmlformats.org/spreadsheetml/2006/main">
  <c r="F92" i="4" l="1"/>
  <c r="F87" i="4"/>
  <c r="F82" i="4"/>
  <c r="F77" i="4"/>
  <c r="F72" i="4"/>
  <c r="F67" i="4"/>
  <c r="F62" i="4"/>
  <c r="F57" i="4"/>
  <c r="F56" i="4"/>
  <c r="F51" i="4"/>
  <c r="F46" i="4"/>
  <c r="F41" i="4"/>
  <c r="F40" i="4"/>
  <c r="F34" i="4"/>
  <c r="F29" i="4"/>
  <c r="F24" i="4"/>
  <c r="F19" i="4"/>
  <c r="F14" i="4"/>
  <c r="F9" i="4"/>
  <c r="A7" i="4"/>
  <c r="F102" i="3"/>
  <c r="F97" i="3"/>
  <c r="F92" i="3"/>
  <c r="F87" i="3"/>
  <c r="F82" i="3"/>
  <c r="F77" i="3"/>
  <c r="F72" i="3"/>
  <c r="F67" i="3"/>
  <c r="F66" i="3"/>
  <c r="F61" i="3"/>
  <c r="F56" i="3"/>
  <c r="F51" i="3"/>
  <c r="F50" i="3"/>
  <c r="F44" i="3"/>
  <c r="F39" i="3"/>
  <c r="F34" i="3"/>
  <c r="F29" i="3"/>
  <c r="F24" i="3"/>
  <c r="F19" i="3"/>
  <c r="F14" i="3"/>
  <c r="F9" i="3"/>
  <c r="A7" i="3"/>
  <c r="F97" i="4" l="1"/>
  <c r="F102" i="4"/>
  <c r="F106" i="4"/>
  <c r="F107" i="3"/>
  <c r="F112" i="3"/>
  <c r="F116" i="3"/>
  <c r="A12" i="3"/>
  <c r="A12" i="4"/>
  <c r="F118" i="3" l="1"/>
  <c r="G15" i="2" s="1"/>
  <c r="F108" i="4"/>
  <c r="G16" i="2" s="1"/>
  <c r="A17" i="3"/>
  <c r="A17" i="4"/>
  <c r="G17" i="2" l="1"/>
  <c r="G7" i="2" s="1"/>
  <c r="F5" i="5" s="1"/>
  <c r="A22" i="4"/>
  <c r="A27" i="4"/>
  <c r="A22" i="3"/>
  <c r="A32" i="4" l="1"/>
  <c r="A27" i="3"/>
  <c r="A44" i="4" l="1"/>
  <c r="A49" i="4" s="1"/>
  <c r="A54" i="4" s="1"/>
  <c r="A60" i="4" s="1"/>
  <c r="A65" i="4" s="1"/>
  <c r="A32" i="3"/>
  <c r="A37" i="3" s="1"/>
  <c r="A42" i="3"/>
  <c r="A47" i="3" s="1"/>
  <c r="A37" i="4"/>
  <c r="A54" i="3" l="1"/>
  <c r="A59" i="3" s="1"/>
  <c r="A70" i="4"/>
  <c r="A75" i="4" s="1"/>
  <c r="A80" i="4" s="1"/>
  <c r="A85" i="4" s="1"/>
  <c r="A90" i="4" s="1"/>
  <c r="A95" i="4" s="1"/>
  <c r="A100" i="4" s="1"/>
  <c r="A105" i="4" s="1"/>
  <c r="A64" i="3" l="1"/>
  <c r="A70" i="3" s="1"/>
  <c r="A75" i="3" l="1"/>
  <c r="A80" i="3" s="1"/>
  <c r="A85" i="3" s="1"/>
  <c r="A90" i="3" s="1"/>
  <c r="A95" i="3" s="1"/>
  <c r="A100" i="3" s="1"/>
  <c r="A105" i="3" s="1"/>
  <c r="A110" i="3" s="1"/>
  <c r="A115" i="3" s="1"/>
  <c r="F173" i="1"/>
  <c r="F177" i="1"/>
  <c r="F21" i="1" l="1"/>
  <c r="F153" i="1" l="1"/>
  <c r="F145" i="1"/>
  <c r="F169" i="1" l="1"/>
  <c r="F165" i="1"/>
  <c r="F161" i="1"/>
  <c r="F157" i="1"/>
  <c r="F149" i="1"/>
  <c r="F141" i="1"/>
  <c r="F136" i="1"/>
  <c r="F132" i="1"/>
  <c r="F128" i="1"/>
  <c r="F124" i="1"/>
  <c r="F120" i="1"/>
  <c r="F116" i="1"/>
  <c r="F112" i="1"/>
  <c r="F108" i="1"/>
  <c r="F104" i="1"/>
  <c r="F103" i="1"/>
  <c r="F99" i="1"/>
  <c r="F95" i="1"/>
  <c r="F91" i="1"/>
  <c r="F87" i="1"/>
  <c r="F83" i="1"/>
  <c r="F79" i="1"/>
  <c r="F74" i="1"/>
  <c r="F73" i="1"/>
  <c r="F68" i="1"/>
  <c r="F64" i="1"/>
  <c r="F60" i="1"/>
  <c r="F56" i="1"/>
  <c r="F52" i="1"/>
  <c r="F48" i="1"/>
  <c r="F44" i="1"/>
  <c r="F40" i="1"/>
  <c r="F36" i="1"/>
  <c r="F32" i="1"/>
  <c r="F28" i="1"/>
  <c r="F24" i="1"/>
  <c r="F17" i="1"/>
  <c r="F13" i="1"/>
  <c r="F9" i="1"/>
  <c r="A7" i="1"/>
  <c r="F184" i="1" l="1"/>
  <c r="F181" i="1"/>
  <c r="F186" i="1" l="1"/>
  <c r="F4" i="5" s="1"/>
  <c r="F6" i="5" s="1"/>
  <c r="A11" i="1" l="1"/>
  <c r="A15" i="1" l="1"/>
  <c r="A19" i="1" s="1"/>
  <c r="A22" i="1" l="1"/>
  <c r="A26" i="1" l="1"/>
  <c r="A30" i="1" s="1"/>
  <c r="A34" i="1" s="1"/>
  <c r="A38" i="1" s="1"/>
  <c r="A42" i="1" s="1"/>
  <c r="A46" i="1" s="1"/>
  <c r="A50" i="1" s="1"/>
  <c r="A54" i="1" s="1"/>
  <c r="A58" i="1" s="1"/>
  <c r="A62" i="1" l="1"/>
  <c r="A66" i="1" s="1"/>
  <c r="A70" i="1" s="1"/>
  <c r="A76" i="1" s="1"/>
  <c r="A81" i="1" s="1"/>
  <c r="A85" i="1" s="1"/>
  <c r="A89" i="1" s="1"/>
  <c r="A93" i="1" s="1"/>
  <c r="A97" i="1" s="1"/>
  <c r="A101" i="1" s="1"/>
  <c r="A106" i="1" s="1"/>
  <c r="A110" i="1" s="1"/>
  <c r="A114" i="1" s="1"/>
  <c r="A118" i="1" s="1"/>
  <c r="A122" i="1" s="1"/>
  <c r="A126" i="1" s="1"/>
  <c r="A130" i="1" s="1"/>
  <c r="A134" i="1" s="1"/>
  <c r="A139" i="1" s="1"/>
  <c r="A143" i="1" l="1"/>
  <c r="A147" i="1" s="1"/>
  <c r="A151" i="1" s="1"/>
  <c r="A155" i="1" s="1"/>
  <c r="A159" i="1" s="1"/>
  <c r="A163" i="1" s="1"/>
  <c r="A167" i="1" s="1"/>
  <c r="A171" i="1" l="1"/>
  <c r="A175" i="1" s="1"/>
  <c r="A179" i="1" s="1"/>
  <c r="A183" i="1" l="1"/>
</calcChain>
</file>

<file path=xl/sharedStrings.xml><?xml version="1.0" encoding="utf-8"?>
<sst xmlns="http://schemas.openxmlformats.org/spreadsheetml/2006/main" count="356" uniqueCount="177">
  <si>
    <t>Z. ŠT.</t>
  </si>
  <si>
    <t>kos</t>
  </si>
  <si>
    <t>SKUPAJ:</t>
  </si>
  <si>
    <t xml:space="preserve">POPIS MATERIALA IN DEL S PREDRAČUNOM </t>
  </si>
  <si>
    <t>GRADBENA DELA</t>
  </si>
  <si>
    <t>KOLIČINA</t>
  </si>
  <si>
    <t>ENOTA</t>
  </si>
  <si>
    <t>Zakoličba</t>
  </si>
  <si>
    <t>Kovinski stebriček</t>
  </si>
  <si>
    <t>Odstranitev kovinskega stebrička ali stojala, z deponiranjem ob trasi in ponovna postavitev.</t>
  </si>
  <si>
    <t>Asfalt na pločniku - rezanje in rušenje</t>
  </si>
  <si>
    <t>Asfalt na vozišču - rezanje in rušenje</t>
  </si>
  <si>
    <t xml:space="preserve">Rezanje, rušenje in odstranitev asfalta na pločniku, z vsemi manipulacijami, z odvozom na stalno deponijo in vključno s pristojbino. </t>
  </si>
  <si>
    <t>Betonski tlak</t>
  </si>
  <si>
    <t>Granitne kocke - obroba</t>
  </si>
  <si>
    <t>Ročni izkop jarka za cevovod v območju varjenja cevovoda, v terenu III kategorije, z odmetom na rob jarka (0,2 m3/varjeni spoj).</t>
  </si>
  <si>
    <t>Kanalizacijske zveze</t>
  </si>
  <si>
    <t>Planiranje dna jarka z natančnostjo +,- 3 cm.</t>
  </si>
  <si>
    <t>Planiranje dna jarka</t>
  </si>
  <si>
    <t>Odvoz in dovoz materiala</t>
  </si>
  <si>
    <t>Odvoz odvečnega izkopanega materiala, z vsemi manipulacijami na stalno deponijo, vključno s pristojbino.</t>
  </si>
  <si>
    <t>Odvoz materiala</t>
  </si>
  <si>
    <t>Opozorilni trak</t>
  </si>
  <si>
    <t>Prehod za pešce</t>
  </si>
  <si>
    <t>Zasip - obstoječi izkopani material</t>
  </si>
  <si>
    <t>AB plošča</t>
  </si>
  <si>
    <t>Obbetoniranje LŽ kape</t>
  </si>
  <si>
    <t>Zavarovanje in nadzor podzemnih instalacij</t>
  </si>
  <si>
    <t>Nepredvidena dela odobrena s strani nadzora in obračunana po analizi cen v skladu s kalkulativnimi elementi.</t>
  </si>
  <si>
    <t>Nepredvidena  dela</t>
  </si>
  <si>
    <t>Rezanje, rušenje in odstranitev asfalta na vozišču, z vsemi manipulacijami, z odvozom na stalno deponijo in vključno s pristojbino.</t>
  </si>
  <si>
    <t>a) strojni izkop</t>
  </si>
  <si>
    <t>b) ročni izkop</t>
  </si>
  <si>
    <t xml:space="preserve">
OPIS POSTAVKE
</t>
  </si>
  <si>
    <t>kg</t>
  </si>
  <si>
    <t>Granitni robniki</t>
  </si>
  <si>
    <t>Odstranitev obstoječih kanalizacijskih zvez premera 20 - 30 cm za odvodnjavanje meteorne ali odpadne vode z vsemi preddeli, ter naprava novih polnoobbetoniranih zvez.</t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</si>
  <si>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</si>
  <si>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</si>
  <si>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</si>
  <si>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</si>
  <si>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</si>
  <si>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</si>
  <si>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Priprava gradbišča, zarisovanje trase, določitev globin izkopa in zakoličba trase, zavarovanje zakoličbe in izdelava zakoličbenega načrta.</t>
  </si>
  <si>
    <t>Betonski tlakovci - betonska podlaga - vgradnja novih</t>
  </si>
  <si>
    <t xml:space="preserve">Rušenje obstoječih betonskih tlakovcev vseh vrst z nakladanjem na kamion in z odvozom na stalno deponijo, vključno s pristojbino. Vgradnja novih tlakovcev na pripravljeno betonsko podlago. </t>
  </si>
  <si>
    <t>Varovanje gradbene jame proti porušitvi - opaženje</t>
  </si>
  <si>
    <t>Obojestranska zaščita brežin gradbene jame proti porušitvi brežin v terenu III.-IV. Kategorije z razpiranjem oz. ustreznim postokom varovanja. Izdelava, montaža in demontaža dvostranskega opaža iz gladkih plošč in desk.</t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</si>
  <si>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</si>
  <si>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Varovanje gradbene jame proti porušitvi - pokrivanje brežin s PVC folijo</t>
  </si>
  <si>
    <t>Obojestranskazaščita brežin gradbene jame proti porušitvi brežin v terenu III.-IV. Kategorije z PVC zaščitno folijo. Folija mora biti položena vzdolž brežine brežine in najmanj 1 m od roba izkopa.</t>
  </si>
  <si>
    <t>Varovanje gradbišča</t>
  </si>
  <si>
    <t>Varovanje gradbene jame po celotni dolžini izkopa z opozorilno PVC ograjo višine 2,0m.</t>
  </si>
  <si>
    <t>m</t>
  </si>
  <si>
    <t>Prečno varovanje - beton</t>
  </si>
  <si>
    <t>Površinski odkop humusa - odvoz na deponijo</t>
  </si>
  <si>
    <t xml:space="preserve">Površinski odkop humusa debeline do 30 cm, z vsemi manipulacijami, z odvozom na začasno deponijo, dovozom, razstiranjem, planiranjem, posejanjem travnatega semena in negovanjem do vzklitja. </t>
  </si>
  <si>
    <t>Drevo - varovanje</t>
  </si>
  <si>
    <t>Iskanje, varovanje korenin drevesa glede na določila arborističnih smernic in nadzora arbostista na terenu.</t>
  </si>
  <si>
    <t>Vertikalni stik - dilaplast</t>
  </si>
  <si>
    <t>Izdelava vertikalnih stikov med starim in novim asfaltom z dilaplastom 2-4 cm debela plast pri čemer je upoštevano 1kg Dilaplasta za 12 m stika.</t>
  </si>
  <si>
    <t>Zatesnitev stika - TC trak</t>
  </si>
  <si>
    <t>Zatesnitev stika med starim in novim asfaltom z bitumenskim TC trakom 30x10 mm.</t>
  </si>
  <si>
    <r>
      <t xml:space="preserve">Dobava in vgrajevanje </t>
    </r>
    <r>
      <rPr>
        <b/>
        <sz val="10"/>
        <rFont val="Arial"/>
        <family val="2"/>
        <charset val="238"/>
      </rPr>
      <t>dvoslojnega</t>
    </r>
    <r>
      <rPr>
        <sz val="10"/>
        <rFont val="Arial"/>
        <family val="2"/>
        <charset val="238"/>
      </rPr>
      <t xml:space="preserve"> asfalta, odstranjevanje sloja tampona v debelini grobega in finega asfalta, fino planiranje in valjanje podlage, obrizg  z emulzijo, obdelava stika med novim in starim asfaltom in (po potrebi) obnovitvitev horizontalne prometne signalizacije.</t>
    </r>
  </si>
  <si>
    <t>Asfalt - vgradnja vozišče 9 cm</t>
  </si>
  <si>
    <t>vozišče: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</si>
  <si>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50/70 A3, d = 6 cm</t>
    </r>
  </si>
  <si>
    <r>
      <rPr>
        <b/>
        <sz val="10"/>
        <rFont val="Arial"/>
        <family val="2"/>
        <charset val="238"/>
      </rPr>
      <t>asfaltbeton</t>
    </r>
    <r>
      <rPr>
        <sz val="10"/>
        <rFont val="Arial"/>
        <family val="2"/>
        <charset val="238"/>
      </rPr>
      <t>: vezana obrabno zaporna plast AC 8 surf B 70/100 A4,  d = 3 cm</t>
    </r>
  </si>
  <si>
    <t>pločnik:</t>
  </si>
  <si>
    <t>Asfalt - vgradnja pločnik širine do 2,0 m - 5 cm</t>
  </si>
  <si>
    <r>
      <t xml:space="preserve">Dobava in vgrajevanje </t>
    </r>
    <r>
      <rPr>
        <b/>
        <sz val="10"/>
        <rFont val="Arial"/>
        <family val="2"/>
        <charset val="238"/>
      </rPr>
      <t>enoslojnega</t>
    </r>
    <r>
      <rPr>
        <sz val="10"/>
        <rFont val="Arial"/>
        <family val="2"/>
        <charset val="238"/>
      </rPr>
      <t xml:space="preserve"> asfalta, odstranjevanje sloja tampona v debelini grobega in finega asfalta, fino planiranje in valjanje podlage, obrizg  z emulzijo, obdelava stika med novim in starim asfaltom in (po potrebi) obnovitvitev horizontalne prometne signalizacije.</t>
    </r>
  </si>
  <si>
    <r>
      <rPr>
        <b/>
        <sz val="10"/>
        <rFont val="Arial"/>
        <family val="2"/>
        <charset val="238"/>
      </rPr>
      <t>asfaltbeton</t>
    </r>
    <r>
      <rPr>
        <sz val="10"/>
        <rFont val="Arial"/>
        <family val="2"/>
        <charset val="238"/>
      </rPr>
      <t>: vezana obrabno zaporna plast AC 8 surf B 70/100 A5,  d = 5 cm</t>
    </r>
  </si>
  <si>
    <t>Rušenje obrobe iz granitnih kock vseh vrst, s čiščenjem, odlaganjem na deponijo ob gradbišču in ponovna vgradnja na betonsko podlago C 12/15 (0,05m3/m).</t>
  </si>
  <si>
    <t>Betonski robniki - obstoječi</t>
  </si>
  <si>
    <t>Rušenje obrobe iz betonskih robnikov vseh vrst na betonski podlagi, s čiščenjem, odlaganjem na deponijo ob gradbišču in ponovna vgradnja obstoječih robnikov na betonsko podlago C 12/15 (0,05m3/m).</t>
  </si>
  <si>
    <t>Betonski robniki - novi</t>
  </si>
  <si>
    <t>Rušenje obrobe iz betonskih robnikov vseh vrst na betonski podlagi z nakladanjem na kamion in z odvozom na stalno gradbeno deponijo, vključno s pristojbino. Vgradnja novih betonskih robnikov na betonsko podlago C 12/15 (0,05 m3/m).</t>
  </si>
  <si>
    <t>Rušenje obrobe iz granitnih robnikov vseh vrst, s čiščenjem, odlaganjem na deponijo ob gradbišču in ponovna vgradnja na betonsko podlago C 12/15 (0,05m3/m).</t>
  </si>
  <si>
    <t>Kombinirani izkop - odvoz na deponijo</t>
  </si>
  <si>
    <t xml:space="preserve">Kombinirani izkop jarka za cevovod v terenu III-V kategorije, globine do 2,0 m z direktnim nakladanjem na kamion.                                                                                                                                                                                                                                                    </t>
  </si>
  <si>
    <t>Ročni izkop - poglobitev jarka</t>
  </si>
  <si>
    <t xml:space="preserve">Zasip z obstoječim materialom do višine potrebne za končno ureditev terena, s komprimiranjem v slojih deb. 20 cm do predpisane zbitosti in planiranje površine s točnostjo +- 1.0 cm </t>
  </si>
  <si>
    <t>Zasip - tamponski material - 0/32 mm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</si>
  <si>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</si>
  <si>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</si>
  <si>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Odvoz in dovoz izkopanega materiala, z vsemi manipulacijami na oz. iz začasne deponije, vključno s pristojbino.</t>
  </si>
  <si>
    <t>Dobava montažne armiranobetonske plošče iz C 12/15 za cestno kapo in postavitev na niveleto.</t>
  </si>
  <si>
    <t xml:space="preserve">Izdelava, vzdrževanje med gradnjo in odstranitev začasnih lesenih prehodov za pešce v širini 1.25 m, z zaščitno ograjo na obeh straneh prehoda.   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</si>
  <si>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</si>
  <si>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Dobava in polaganje opozorilnega PVC traku.</t>
  </si>
  <si>
    <t>Izvrtina  - AB ali opečni zid</t>
  </si>
  <si>
    <t>D/G=0,1/0,2 m</t>
  </si>
  <si>
    <t>Vreča s peskom</t>
  </si>
  <si>
    <t>Dobava in polaganje vreče s peskom, dimenzije 80 x 40 x 10 cm, na razdalji 3 m, kot pomoč pri montaži cevi.</t>
  </si>
  <si>
    <t>Izdelava posteljice in ročni obsip cevi z dopeljanim peskom zrnatosti od 0..4 mm (po detajlu iz projekta), ter ročno nabijanje v slojih do potrebne zbitosti.</t>
  </si>
  <si>
    <t>Zasip - posteljica</t>
  </si>
  <si>
    <t>kpl</t>
  </si>
  <si>
    <t>5.0</t>
  </si>
  <si>
    <t>5.1</t>
  </si>
  <si>
    <t>Izdelava izvrtine za prehod cevi v armiranobetonskem ali opečnem zunanjem ali notranjem zidu,  odvoz odpadnega materiala na stalno deponijo. Po montaži cevi prekritje izvrtine z izolacijskim materialom - Izotekt T4 in zaščito izolacije  ter pleskanje površine zazidane odprtine z notranjo zidno barvo. Izvrtina podana:</t>
  </si>
  <si>
    <t>Dobava, postavitev in obbetoniranje litoželezne kape.</t>
  </si>
  <si>
    <t xml:space="preserve">Dobava in vgradnja tamponskega drobljenca, zrnatosti od 0 do 32 mm za nosilni sloj, s komprimiranjem po slojih do predpisane zbitosti in planiranje površine s točnostjo +- 1.0 cm. Vgradnja 40 cm pod zgornjim ustrojem ceste. </t>
  </si>
  <si>
    <t>VROČEVOD 33/C-4756,  DN 80</t>
  </si>
  <si>
    <t>Peščena površina</t>
  </si>
  <si>
    <t xml:space="preserve">Odstranitev peščene površine debeline do 20 cm, z vsemi manipulacijami, z odvozom na stalno deponijo, vključno s pristojbino in ureditvijo v prvotno stanje. </t>
  </si>
  <si>
    <t>Prečno križanje in varovanje komunalnih vodov kompletno z obešanjem, podpiranjem, varovanjem ter vzpostavitvijo v prvotno stanje (obbetoniranje cevi z betonom ter polaganje opozorilnega traku)</t>
  </si>
  <si>
    <t>Vstop v objekt - predizolirane cevi</t>
  </si>
  <si>
    <t>Zazidava armiranobetonskega, kamnitega ali opečnatega zunanjega zidu pri vstopu novega predizoliranega vročevoda v objekt.  Pri tem se vgradi zidno tesnilo.
Z vsemi manipulacijami in potrebnim materialom.</t>
  </si>
  <si>
    <t>Varovanje obstoječega zidu</t>
  </si>
  <si>
    <t>Varovanje betonskega zidu pri izkopu pod njim za zaščito pred porušitvijo.
Po končanem izkopu se izvede ojačitev podzemnega dela zidu z betonsko plombo.</t>
  </si>
  <si>
    <t xml:space="preserve">Rušenje oz. izvedba preboja v zagatnice </t>
  </si>
  <si>
    <t>Rušenje armirano betonskega tlaka debeline nad 10cm, z vsemi manipulacijami, z odvozom ruševin na stalno deponijo, vključno s pristojbino in ponovna izdelava tlaka z zalikanjem betonske površine s fino cementno malto C 12/15, komplet s ustrezno armaturno mrežo.</t>
  </si>
  <si>
    <t>Izvedba sondažnega izkopa</t>
  </si>
  <si>
    <t>Varovanje temeljev</t>
  </si>
  <si>
    <t>ali pilote na mestu vstopa vročevoda v klet objekta velikosti cca. 0,2x0,6x0,5 m</t>
  </si>
  <si>
    <t>ocena</t>
  </si>
  <si>
    <r>
      <t xml:space="preserve">ob temelju ( vogalu ) obstoječega objekta      ( točka 9 ) z namenom ugotovitve stanja in globine temeljenja objekta. </t>
    </r>
    <r>
      <rPr>
        <b/>
        <sz val="10"/>
        <rFont val="Arial"/>
        <family val="2"/>
        <charset val="238"/>
      </rPr>
      <t xml:space="preserve">Obvezna prisotnost statika/geomehanika.   </t>
    </r>
  </si>
  <si>
    <t>Varovanje izkopa in temeljev objekta s namenskim opažem, statik/geomehanik na osnovi ugotovitev  sondažnega izkopa določi ustrezen način varovanja temeljev objekta.</t>
  </si>
  <si>
    <t xml:space="preserve">R E K A P I T U L A C I J A </t>
  </si>
  <si>
    <t>Objekt:</t>
  </si>
  <si>
    <t>GRADNJA PLINOVODNEGA OMREŽJA NA OBMOČJU LADJE II. FAZA</t>
  </si>
  <si>
    <t>OZN.</t>
  </si>
  <si>
    <t>vrednost
( EUR )</t>
  </si>
  <si>
    <t>I</t>
  </si>
  <si>
    <t>A - GLAVNI PLINOVODI</t>
  </si>
  <si>
    <t>4.1 GRADBENA DELA</t>
  </si>
  <si>
    <t>št.</t>
  </si>
  <si>
    <t>šifra plinovoda, ulica</t>
  </si>
  <si>
    <t>material plinovoda</t>
  </si>
  <si>
    <t>dimenzija
plinovoda</t>
  </si>
  <si>
    <t>dolžina
plinovoda</t>
  </si>
  <si>
    <t>investicija</t>
  </si>
  <si>
    <t>( m )</t>
  </si>
  <si>
    <t>( EUR )</t>
  </si>
  <si>
    <t>4.1.1</t>
  </si>
  <si>
    <t>S 3016, Ladja</t>
  </si>
  <si>
    <t>PE100</t>
  </si>
  <si>
    <t>PE 63x5,8</t>
  </si>
  <si>
    <t>4.1.2</t>
  </si>
  <si>
    <t>S 3017, Ladja</t>
  </si>
  <si>
    <t xml:space="preserve">S K U P A J - A : </t>
  </si>
  <si>
    <t>4.0</t>
  </si>
  <si>
    <t>4.1</t>
  </si>
  <si>
    <t>PLINOVOD S 3016, PE63x5,8</t>
  </si>
  <si>
    <t>LADJA</t>
  </si>
  <si>
    <t>Peščena površina - makedamsko vozišče</t>
  </si>
  <si>
    <t>Odstranitev peščene površine (makedamskega vozišča) debeline do 20 cm, z vsemi manipulacijami, z odvozom na stalno deponijo, vključno s pristojbino in ureditvijo v prvotno stanje. Količina spodnjega in zgornjega ustroja je upoštevana pod postavko tamponov. Izvedba po zahtevi upravljalca ceste.</t>
  </si>
  <si>
    <t>Vzdolžno varovanje - pesek</t>
  </si>
  <si>
    <r>
      <t>Vzdolžno varovanje energetskih vodov (optični in elektro kabli, vodovod, plin) kompletno z obešanjem, podpiranjem, varovanjem ter vzpostavitvijo v prvotno stanje (</t>
    </r>
    <r>
      <rPr>
        <b/>
        <sz val="10"/>
        <rFont val="Arial"/>
        <family val="2"/>
        <charset val="238"/>
      </rPr>
      <t>obsip s finim peskom</t>
    </r>
    <r>
      <rPr>
        <sz val="10"/>
        <rFont val="Arial"/>
        <family val="2"/>
        <charset val="238"/>
      </rPr>
      <t xml:space="preserve"> ter polaganje opozorilnega traku)</t>
    </r>
  </si>
  <si>
    <t>Prečno varovanje - pesek</t>
  </si>
  <si>
    <t xml:space="preserve">Prečno križanje in varovanje energetskih vodov (optični, telefonski in elektro kabli, vodovod,plin) kompletno z obešanjem, podpiranjem, varovanjem ter vzpostavitvijo v prvotno stanje (obsip s finim peskom ter polaganje opozorilnega traku) </t>
  </si>
  <si>
    <t>Dobava in vgrajevanje dvoslojnega asfalta, odstranjevanje sloja tampona v debelini grobega in finega asfalta, fino planiranje in valjanje podlage, obrizg z emulzijo, obdelava stika med novim in starim asfaltom in (po potrebi) obnovitvitev horizontalne prometne signalizacije.</t>
  </si>
  <si>
    <t>asfaltbeton: vezana obrabno zaporna plast AC 8 surf B 70/100 A4, d = 3 cm</t>
  </si>
  <si>
    <t>Protiprašna zaščita</t>
  </si>
  <si>
    <t xml:space="preserve">Vzdrževanje vseh prekopanih javnih površin v času od rušitve asfalta do vzpostavitve v prvotno stanje, ki zajema polivanje - protiprašna zaščita, dosip udarnih jam, utrjevanje in planiranje, vključno z dobavo materiala in delom.
</t>
  </si>
  <si>
    <t>Kombinirani izkop jarka za cevovod v terenu III-V kategorije, globine do 2,0 m z direktnim nakladanjem na kamion in odvozom na stalno deponijo, vključno s pristojbino.</t>
  </si>
  <si>
    <t>Zasip - posteljica / plinovodi</t>
  </si>
  <si>
    <t>Dobava in vgradnja posteljice z dopeljanim peskom 0/4 mm za posteljico in obsip plinovoda, do višine 10 cm nad temenom cevi (po detajlu iz projekta), s planiranjem in utrjevanjem. Natančnost izdelave posteljice je +/- 1 cm.</t>
  </si>
  <si>
    <t xml:space="preserve">Dobava in vgradnja tamponskega drobljenca, zrnatosti od 0 do 32 mm za nosilni sloj, s komprimiranjem po slojih v deb. 20 - 30 cm do predpisane zbitosti in planiranje površine s točnostjo +- 1.0 cm. Vgradnja 0,40 cm pod zgornjim ustrojem ceste. </t>
  </si>
  <si>
    <t xml:space="preserve">Dobava in vgradnja gramoza za tamponsko plast, zrnatosti od 0 do 63 mm, s komprimiranjem po slojih v deb. 20 - 30 cm do predpisane zbitosti in planiranje površine s točnostjo +- 1.0 cm. 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</si>
  <si>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</si>
  <si>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t>Postavitev in obbetoniranje litoželezne kape.</t>
  </si>
  <si>
    <t>Zapora ceste - signalizacija / plinovodi</t>
  </si>
  <si>
    <t>Stroški zapore ceste, prometna signalizacija in osvetlitev zapore - ocena.
(obračun po dejanskih stroških oz. po m)</t>
  </si>
  <si>
    <t>Nepredvidena dela</t>
  </si>
  <si>
    <t>PLINOVOD S 3017, PE63x5,8</t>
  </si>
  <si>
    <t>R  E K A P I T U L A C I J A</t>
  </si>
  <si>
    <t>zap. št.</t>
  </si>
  <si>
    <t>OBJEKT</t>
  </si>
  <si>
    <t>vrednost                                               ( v EUR )</t>
  </si>
  <si>
    <t>S K U P A J :</t>
  </si>
  <si>
    <t>brez davka na dodano vrednost</t>
  </si>
  <si>
    <t>Podpis odgovorne osebe ponudnika :</t>
  </si>
  <si>
    <t>30III434/142  Vročevodni priključek za Hišo Roška</t>
  </si>
  <si>
    <t xml:space="preserve">30II-921-000  Plinovodno omrežje na območju Ladje, 2. faza </t>
  </si>
  <si>
    <t>1.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</si>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</sst>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&quot;SIT&quot;_-;\-* #,##0.00\ &quot;SIT&quot;_-;_-* &quot;-&quot;??\ &quot;SIT&quot;_-;_-@_-"/>
    <numFmt numFmtId="165" formatCode=";;;"/>
    <numFmt numFmtId="166" formatCode="_-* #,##0.00\ _S_I_T_-;\-* #,##0.00\ _S_I_T_-;_-* &quot;-&quot;??\ _S_I_T_-;_-@_-"/>
    <numFmt numFmtId="167" formatCode="#,#00"/>
    <numFmt numFmtId="168" formatCode="#,"/>
    <numFmt numFmtId="169" formatCode="m\o\n\th\ d\,\ yyyy"/>
  </numFmts>
  <fonts count="39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2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2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Times New Roman"/>
      <family val="1"/>
    </font>
    <font>
      <sz val="12"/>
      <name val="Courier"/>
      <family val="1"/>
      <charset val="238"/>
    </font>
    <font>
      <sz val="10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name val="Times New Roman CE"/>
      <family val="1"/>
      <charset val="238"/>
    </font>
    <font>
      <b/>
      <sz val="12"/>
      <color rgb="FF002060"/>
      <name val="Arial"/>
      <family val="2"/>
      <charset val="238"/>
    </font>
    <font>
      <b/>
      <sz val="10"/>
      <color rgb="FF002060"/>
      <name val="Arial"/>
      <family val="2"/>
      <charset val="238"/>
    </font>
    <font>
      <b/>
      <sz val="14"/>
      <name val="Arial"/>
      <family val="2"/>
      <charset val="238"/>
    </font>
    <font>
      <sz val="10"/>
      <name val="Times New Roman CE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</font>
    <font>
      <b/>
      <u/>
      <sz val="20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indexed="47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DashDot">
        <color indexed="64"/>
      </bottom>
      <diagonal/>
    </border>
    <border>
      <left/>
      <right/>
      <top style="mediumDashDot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55">
    <xf numFmtId="0" fontId="0" fillId="0" borderId="0"/>
    <xf numFmtId="0" fontId="1" fillId="0" borderId="0"/>
    <xf numFmtId="0" fontId="13" fillId="0" borderId="0"/>
    <xf numFmtId="169" fontId="14" fillId="0" borderId="0">
      <protection locked="0"/>
    </xf>
    <xf numFmtId="169" fontId="14" fillId="0" borderId="0">
      <protection locked="0"/>
    </xf>
    <xf numFmtId="167" fontId="14" fillId="0" borderId="0">
      <protection locked="0"/>
    </xf>
    <xf numFmtId="167" fontId="14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0" fontId="13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3" fillId="0" borderId="0" applyFill="0" applyBorder="0"/>
    <xf numFmtId="0" fontId="18" fillId="0" borderId="0"/>
    <xf numFmtId="168" fontId="14" fillId="0" borderId="4">
      <protection locked="0"/>
    </xf>
    <xf numFmtId="168" fontId="14" fillId="0" borderId="4">
      <protection locked="0"/>
    </xf>
    <xf numFmtId="166" fontId="3" fillId="0" borderId="0" applyFont="0" applyFill="0" applyBorder="0" applyAlignment="0" applyProtection="0"/>
    <xf numFmtId="0" fontId="22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6" fontId="22" fillId="0" borderId="0" applyFont="0" applyFill="0" applyBorder="0" applyAlignment="0" applyProtection="0"/>
    <xf numFmtId="0" fontId="21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</cellStyleXfs>
  <cellXfs count="223">
    <xf numFmtId="0" fontId="0" fillId="0" borderId="0" xfId="0"/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4" fontId="3" fillId="0" borderId="0" xfId="0" applyNumberFormat="1" applyFont="1" applyAlignment="1" applyProtection="1">
      <alignment horizontal="right"/>
    </xf>
    <xf numFmtId="0" fontId="3" fillId="0" borderId="0" xfId="0" applyFont="1" applyFill="1" applyBorder="1" applyAlignment="1" applyProtection="1">
      <alignment horizontal="right" vertical="top" wrapText="1"/>
    </xf>
    <xf numFmtId="0" fontId="3" fillId="0" borderId="0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justify" vertical="top" wrapText="1"/>
    </xf>
    <xf numFmtId="0" fontId="3" fillId="0" borderId="0" xfId="0" applyFont="1" applyFill="1" applyAlignment="1" applyProtection="1">
      <alignment horizontal="justify" vertical="top" wrapText="1"/>
    </xf>
    <xf numFmtId="0" fontId="29" fillId="0" borderId="0" xfId="0" applyFont="1" applyFill="1" applyAlignment="1" applyProtection="1">
      <alignment horizontal="left"/>
    </xf>
    <xf numFmtId="0" fontId="30" fillId="0" borderId="5" xfId="0" applyFont="1" applyFill="1" applyBorder="1" applyAlignment="1" applyProtection="1">
      <alignment horizontal="left"/>
    </xf>
    <xf numFmtId="0" fontId="3" fillId="0" borderId="0" xfId="443" applyFont="1" applyFill="1" applyAlignment="1" applyProtection="1">
      <alignment horizontal="justify" wrapText="1"/>
    </xf>
    <xf numFmtId="0" fontId="3" fillId="0" borderId="0" xfId="0" applyFont="1" applyFill="1" applyBorder="1" applyAlignment="1" applyProtection="1">
      <alignment horizontal="justify" wrapText="1"/>
    </xf>
    <xf numFmtId="0" fontId="5" fillId="0" borderId="0" xfId="444" applyFont="1" applyFill="1" applyAlignment="1" applyProtection="1">
      <alignment horizontal="justify" wrapText="1"/>
    </xf>
    <xf numFmtId="0" fontId="5" fillId="0" borderId="0" xfId="446" applyFont="1" applyFill="1" applyAlignment="1" applyProtection="1">
      <alignment horizontal="justify" wrapText="1"/>
    </xf>
    <xf numFmtId="0" fontId="29" fillId="0" borderId="5" xfId="0" applyFont="1" applyFill="1" applyBorder="1" applyAlignment="1" applyProtection="1">
      <alignment horizontal="left"/>
    </xf>
    <xf numFmtId="0" fontId="31" fillId="0" borderId="0" xfId="0" applyFont="1" applyFill="1" applyAlignment="1" applyProtection="1">
      <alignment vertical="center"/>
    </xf>
    <xf numFmtId="0" fontId="3" fillId="0" borderId="0" xfId="0" applyFont="1" applyFill="1" applyProtection="1"/>
    <xf numFmtId="0" fontId="5" fillId="2" borderId="6" xfId="854" applyFont="1" applyFill="1" applyBorder="1" applyAlignment="1" applyProtection="1">
      <alignment horizontal="center" vertical="center"/>
    </xf>
    <xf numFmtId="0" fontId="5" fillId="2" borderId="6" xfId="854" applyFont="1" applyFill="1" applyBorder="1" applyAlignment="1" applyProtection="1">
      <alignment horizontal="center" vertical="center" wrapText="1"/>
    </xf>
    <xf numFmtId="0" fontId="5" fillId="0" borderId="6" xfId="854" applyFont="1" applyBorder="1" applyAlignment="1" applyProtection="1">
      <alignment horizontal="center" vertical="center"/>
    </xf>
    <xf numFmtId="0" fontId="3" fillId="0" borderId="6" xfId="854" applyFont="1" applyBorder="1" applyAlignment="1" applyProtection="1">
      <alignment vertical="center"/>
    </xf>
    <xf numFmtId="4" fontId="5" fillId="0" borderId="6" xfId="854" applyNumberFormat="1" applyFont="1" applyFill="1" applyBorder="1" applyAlignment="1" applyProtection="1">
      <alignment horizontal="right" vertical="center"/>
    </xf>
    <xf numFmtId="4" fontId="5" fillId="0" borderId="6" xfId="854" applyNumberFormat="1" applyFont="1" applyBorder="1" applyAlignment="1" applyProtection="1">
      <alignment horizontal="right" vertical="center"/>
    </xf>
    <xf numFmtId="0" fontId="5" fillId="0" borderId="6" xfId="854" applyFont="1" applyFill="1" applyBorder="1" applyAlignment="1" applyProtection="1">
      <alignment horizontal="center" vertical="center"/>
    </xf>
    <xf numFmtId="0" fontId="5" fillId="0" borderId="6" xfId="854" applyFont="1" applyBorder="1" applyAlignment="1" applyProtection="1">
      <alignment vertical="center" wrapText="1"/>
    </xf>
    <xf numFmtId="0" fontId="3" fillId="0" borderId="6" xfId="854" applyFont="1" applyBorder="1" applyAlignment="1" applyProtection="1">
      <alignment vertical="center" wrapText="1"/>
    </xf>
    <xf numFmtId="0" fontId="5" fillId="0" borderId="7" xfId="854" applyFont="1" applyBorder="1" applyAlignment="1" applyProtection="1">
      <alignment horizontal="center" vertical="center"/>
    </xf>
    <xf numFmtId="0" fontId="5" fillId="0" borderId="7" xfId="854" applyFont="1" applyBorder="1" applyAlignment="1" applyProtection="1">
      <alignment vertical="center" wrapText="1"/>
    </xf>
    <xf numFmtId="0" fontId="3" fillId="0" borderId="7" xfId="854" applyFont="1" applyBorder="1" applyAlignment="1" applyProtection="1">
      <alignment vertical="center" wrapText="1"/>
    </xf>
    <xf numFmtId="4" fontId="5" fillId="0" borderId="7" xfId="854" applyNumberFormat="1" applyFont="1" applyBorder="1" applyAlignment="1" applyProtection="1">
      <alignment horizontal="right" vertical="center"/>
    </xf>
    <xf numFmtId="0" fontId="5" fillId="0" borderId="8" xfId="0" applyFont="1" applyFill="1" applyBorder="1" applyAlignment="1" applyProtection="1"/>
    <xf numFmtId="0" fontId="6" fillId="0" borderId="0" xfId="0" applyFont="1" applyFill="1" applyBorder="1" applyProtection="1"/>
    <xf numFmtId="0" fontId="3" fillId="0" borderId="0" xfId="0" applyFont="1" applyFill="1" applyBorder="1" applyProtection="1"/>
    <xf numFmtId="0" fontId="5" fillId="0" borderId="0" xfId="0" applyFont="1" applyFill="1" applyBorder="1" applyProtection="1"/>
    <xf numFmtId="0" fontId="3" fillId="0" borderId="0" xfId="0" applyFont="1" applyFill="1" applyBorder="1" applyAlignment="1" applyProtection="1">
      <alignment horizontal="center"/>
    </xf>
    <xf numFmtId="0" fontId="5" fillId="0" borderId="12" xfId="0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/>
    </xf>
    <xf numFmtId="4" fontId="3" fillId="0" borderId="6" xfId="438" applyNumberFormat="1" applyFont="1" applyFill="1" applyBorder="1" applyAlignment="1" applyProtection="1">
      <alignment horizontal="right" vertical="center"/>
    </xf>
    <xf numFmtId="4" fontId="5" fillId="0" borderId="6" xfId="438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4" fontId="5" fillId="0" borderId="0" xfId="438" applyNumberFormat="1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center"/>
    </xf>
    <xf numFmtId="49" fontId="5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right" vertical="top"/>
    </xf>
    <xf numFmtId="0" fontId="5" fillId="0" borderId="0" xfId="0" applyFont="1" applyAlignment="1" applyProtection="1">
      <alignment horizontal="centerContinuous" vertical="top"/>
    </xf>
    <xf numFmtId="4" fontId="7" fillId="0" borderId="0" xfId="0" applyNumberFormat="1" applyFont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49" fontId="5" fillId="0" borderId="18" xfId="0" applyNumberFormat="1" applyFont="1" applyBorder="1" applyAlignment="1" applyProtection="1">
      <alignment horizontal="center" vertical="center" textRotation="90"/>
    </xf>
    <xf numFmtId="0" fontId="5" fillId="0" borderId="18" xfId="0" applyFont="1" applyBorder="1" applyAlignment="1" applyProtection="1">
      <alignment horizontal="center" vertical="top" wrapText="1"/>
    </xf>
    <xf numFmtId="0" fontId="5" fillId="0" borderId="18" xfId="0" applyFont="1" applyBorder="1" applyAlignment="1" applyProtection="1">
      <alignment horizontal="center" vertical="center" textRotation="90"/>
    </xf>
    <xf numFmtId="4" fontId="5" fillId="0" borderId="18" xfId="0" applyNumberFormat="1" applyFont="1" applyBorder="1" applyAlignment="1" applyProtection="1">
      <alignment horizontal="right" vertical="center" textRotation="90" wrapText="1"/>
    </xf>
    <xf numFmtId="165" fontId="5" fillId="0" borderId="2" xfId="0" applyNumberFormat="1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" fontId="7" fillId="0" borderId="2" xfId="0" applyNumberFormat="1" applyFont="1" applyBorder="1" applyAlignment="1" applyProtection="1">
      <alignment horizontal="right" vertical="top"/>
    </xf>
    <xf numFmtId="0" fontId="5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left" vertical="top" wrapText="1"/>
    </xf>
    <xf numFmtId="2" fontId="3" fillId="0" borderId="0" xfId="0" applyNumberFormat="1" applyFont="1" applyFill="1" applyAlignment="1" applyProtection="1">
      <alignment horizontal="right"/>
    </xf>
    <xf numFmtId="4" fontId="3" fillId="0" borderId="19" xfId="0" applyNumberFormat="1" applyFont="1" applyFill="1" applyBorder="1" applyAlignment="1" applyProtection="1">
      <alignment horizontal="right"/>
      <protection locked="0"/>
    </xf>
    <xf numFmtId="0" fontId="5" fillId="0" borderId="2" xfId="0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2" fontId="3" fillId="0" borderId="2" xfId="0" applyNumberFormat="1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2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4" fontId="3" fillId="0" borderId="0" xfId="0" applyNumberFormat="1" applyFont="1" applyFill="1" applyBorder="1" applyAlignment="1" applyProtection="1">
      <alignment horizontal="right"/>
    </xf>
    <xf numFmtId="0" fontId="5" fillId="0" borderId="1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2" fontId="3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0" fontId="5" fillId="0" borderId="0" xfId="439" applyFont="1" applyFill="1" applyBorder="1" applyAlignment="1" applyProtection="1">
      <alignment horizontal="left" vertical="top"/>
    </xf>
    <xf numFmtId="0" fontId="3" fillId="0" borderId="0" xfId="439" applyFont="1" applyBorder="1" applyAlignment="1" applyProtection="1">
      <alignment horizontal="center"/>
    </xf>
    <xf numFmtId="0" fontId="3" fillId="0" borderId="0" xfId="439" applyFont="1" applyBorder="1" applyAlignment="1" applyProtection="1">
      <alignment horizontal="right"/>
    </xf>
    <xf numFmtId="4" fontId="3" fillId="0" borderId="0" xfId="439" applyNumberFormat="1" applyFont="1" applyBorder="1" applyAlignment="1" applyProtection="1">
      <alignment horizontal="right"/>
    </xf>
    <xf numFmtId="0" fontId="5" fillId="0" borderId="0" xfId="443" applyFont="1" applyFill="1" applyBorder="1" applyAlignment="1" applyProtection="1">
      <alignment horizontal="left" vertical="top"/>
    </xf>
    <xf numFmtId="0" fontId="3" fillId="0" borderId="0" xfId="443" applyFont="1" applyFill="1" applyBorder="1" applyAlignment="1" applyProtection="1">
      <alignment horizontal="left" vertical="top" wrapText="1"/>
    </xf>
    <xf numFmtId="0" fontId="3" fillId="0" borderId="1" xfId="443" applyFont="1" applyFill="1" applyBorder="1" applyAlignment="1" applyProtection="1">
      <alignment horizontal="left" vertical="top" wrapText="1"/>
    </xf>
    <xf numFmtId="0" fontId="5" fillId="0" borderId="0" xfId="446" applyFont="1" applyFill="1" applyBorder="1" applyAlignment="1" applyProtection="1">
      <alignment horizontal="left" vertical="top"/>
    </xf>
    <xf numFmtId="0" fontId="5" fillId="0" borderId="2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1" xfId="0" applyFont="1" applyBorder="1" applyAlignment="1" applyProtection="1">
      <alignment horizontal="center" vertical="top"/>
    </xf>
    <xf numFmtId="4" fontId="3" fillId="0" borderId="2" xfId="0" applyNumberFormat="1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4" fontId="3" fillId="0" borderId="19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0" fontId="26" fillId="0" borderId="2" xfId="0" applyFont="1" applyFill="1" applyBorder="1" applyAlignment="1" applyProtection="1">
      <alignment horizontal="left" vertical="top" wrapText="1"/>
    </xf>
    <xf numFmtId="0" fontId="26" fillId="0" borderId="0" xfId="0" applyFont="1" applyFill="1" applyBorder="1" applyAlignment="1" applyProtection="1">
      <alignment horizontal="left" vertical="top" wrapText="1"/>
    </xf>
    <xf numFmtId="0" fontId="26" fillId="0" borderId="1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left" vertical="top"/>
    </xf>
    <xf numFmtId="0" fontId="3" fillId="0" borderId="2" xfId="0" applyFont="1" applyFill="1" applyBorder="1" applyAlignment="1" applyProtection="1">
      <alignment horizontal="center" vertical="top"/>
    </xf>
    <xf numFmtId="0" fontId="3" fillId="0" borderId="2" xfId="0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horizontal="center" vertical="top"/>
    </xf>
    <xf numFmtId="0" fontId="33" fillId="0" borderId="0" xfId="0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right"/>
    </xf>
    <xf numFmtId="9" fontId="3" fillId="0" borderId="0" xfId="0" applyNumberFormat="1" applyFont="1" applyFill="1" applyBorder="1" applyAlignment="1" applyProtection="1">
      <alignment horizontal="center"/>
    </xf>
    <xf numFmtId="0" fontId="33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right"/>
    </xf>
    <xf numFmtId="9" fontId="3" fillId="0" borderId="1" xfId="0" applyNumberFormat="1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/>
    </xf>
    <xf numFmtId="4" fontId="7" fillId="0" borderId="0" xfId="0" applyNumberFormat="1" applyFont="1" applyFill="1" applyBorder="1" applyAlignment="1" applyProtection="1">
      <alignment horizontal="right"/>
    </xf>
    <xf numFmtId="0" fontId="5" fillId="0" borderId="3" xfId="0" applyFont="1" applyFill="1" applyBorder="1" applyAlignment="1" applyProtection="1">
      <alignment horizontal="right" vertical="top"/>
    </xf>
    <xf numFmtId="0" fontId="5" fillId="0" borderId="3" xfId="0" applyFont="1" applyFill="1" applyBorder="1" applyAlignment="1" applyProtection="1">
      <alignment horizontal="lef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5" fillId="0" borderId="3" xfId="0" applyNumberFormat="1" applyFont="1" applyFill="1" applyBorder="1" applyAlignment="1" applyProtection="1">
      <alignment horizontal="right" vertical="top"/>
    </xf>
    <xf numFmtId="0" fontId="3" fillId="0" borderId="0" xfId="0" applyFont="1" applyAlignment="1" applyProtection="1">
      <alignment horizontal="left" vertical="top"/>
    </xf>
    <xf numFmtId="0" fontId="34" fillId="0" borderId="0" xfId="0" applyFont="1" applyAlignment="1" applyProtection="1">
      <alignment wrapText="1"/>
    </xf>
    <xf numFmtId="0" fontId="0" fillId="0" borderId="0" xfId="0" applyProtection="1"/>
    <xf numFmtId="0" fontId="34" fillId="0" borderId="0" xfId="0" applyFont="1" applyAlignment="1" applyProtection="1">
      <alignment vertical="center" wrapText="1"/>
    </xf>
    <xf numFmtId="0" fontId="36" fillId="0" borderId="20" xfId="0" applyFont="1" applyBorder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  <xf numFmtId="4" fontId="6" fillId="0" borderId="25" xfId="0" applyNumberFormat="1" applyFont="1" applyBorder="1" applyAlignment="1" applyProtection="1">
      <alignment horizontal="center" vertical="center"/>
    </xf>
    <xf numFmtId="0" fontId="6" fillId="0" borderId="26" xfId="0" applyFont="1" applyBorder="1" applyAlignment="1" applyProtection="1">
      <alignment horizontal="center" vertical="center" wrapText="1"/>
    </xf>
    <xf numFmtId="0" fontId="34" fillId="0" borderId="0" xfId="0" applyFont="1" applyBorder="1" applyProtection="1"/>
    <xf numFmtId="4" fontId="31" fillId="0" borderId="27" xfId="0" applyNumberFormat="1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 wrapText="1"/>
    </xf>
    <xf numFmtId="0" fontId="6" fillId="0" borderId="29" xfId="0" applyFont="1" applyBorder="1" applyAlignment="1" applyProtection="1">
      <alignment vertical="center"/>
    </xf>
    <xf numFmtId="0" fontId="31" fillId="0" borderId="30" xfId="0" applyFont="1" applyBorder="1" applyAlignment="1" applyProtection="1">
      <alignment vertical="center"/>
    </xf>
    <xf numFmtId="0" fontId="34" fillId="0" borderId="0" xfId="0" applyFont="1" applyProtection="1"/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3" fillId="0" borderId="0" xfId="0" applyFont="1" applyProtection="1"/>
    <xf numFmtId="0" fontId="0" fillId="0" borderId="0" xfId="0" applyAlignment="1" applyProtection="1">
      <alignment wrapText="1"/>
    </xf>
    <xf numFmtId="49" fontId="29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horizontal="centerContinuous" vertical="top"/>
    </xf>
    <xf numFmtId="4" fontId="10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0" fontId="5" fillId="0" borderId="1" xfId="0" applyFont="1" applyBorder="1" applyAlignment="1" applyProtection="1">
      <alignment horizontal="center" vertical="center" textRotation="90"/>
    </xf>
    <xf numFmtId="0" fontId="5" fillId="0" borderId="1" xfId="0" applyFont="1" applyFill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Alignment="1" applyProtection="1">
      <alignment vertical="top" wrapText="1"/>
    </xf>
    <xf numFmtId="0" fontId="3" fillId="0" borderId="2" xfId="0" applyFont="1" applyFill="1" applyBorder="1" applyAlignment="1" applyProtection="1">
      <alignment horizontal="left"/>
    </xf>
    <xf numFmtId="0" fontId="5" fillId="0" borderId="0" xfId="0" applyFon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justify" wrapText="1"/>
    </xf>
    <xf numFmtId="0" fontId="3" fillId="0" borderId="0" xfId="0" applyFont="1" applyFill="1" applyAlignment="1" applyProtection="1">
      <alignment horizontal="justify" wrapText="1"/>
    </xf>
    <xf numFmtId="0" fontId="8" fillId="0" borderId="0" xfId="0" applyFont="1" applyFill="1" applyAlignment="1" applyProtection="1">
      <alignment horizontal="justify" wrapText="1"/>
    </xf>
    <xf numFmtId="0" fontId="5" fillId="0" borderId="0" xfId="0" applyFont="1" applyFill="1" applyBorder="1" applyAlignment="1" applyProtection="1">
      <alignment horizontal="justify" wrapText="1"/>
    </xf>
    <xf numFmtId="0" fontId="5" fillId="0" borderId="0" xfId="0" applyFont="1" applyFill="1" applyAlignment="1" applyProtection="1">
      <alignment horizontal="justify" vertical="top" wrapText="1"/>
    </xf>
    <xf numFmtId="0" fontId="11" fillId="0" borderId="0" xfId="0" applyFont="1" applyAlignment="1" applyProtection="1">
      <alignment horizontal="center"/>
    </xf>
    <xf numFmtId="0" fontId="25" fillId="0" borderId="0" xfId="0" applyFont="1" applyFill="1" applyAlignment="1" applyProtection="1">
      <alignment horizontal="center" vertical="top" wrapText="1"/>
    </xf>
    <xf numFmtId="0" fontId="25" fillId="0" borderId="0" xfId="0" applyFont="1" applyFill="1" applyAlignment="1" applyProtection="1">
      <alignment horizontal="justify" vertical="top" wrapText="1"/>
    </xf>
    <xf numFmtId="0" fontId="23" fillId="0" borderId="0" xfId="0" applyFont="1" applyFill="1" applyAlignment="1" applyProtection="1">
      <alignment horizontal="right"/>
    </xf>
    <xf numFmtId="0" fontId="23" fillId="0" borderId="0" xfId="0" applyFont="1" applyFill="1" applyAlignment="1" applyProtection="1">
      <alignment horizontal="center"/>
    </xf>
    <xf numFmtId="4" fontId="23" fillId="0" borderId="0" xfId="0" applyNumberFormat="1" applyFont="1" applyFill="1" applyAlignment="1" applyProtection="1">
      <alignment horizontal="right"/>
    </xf>
    <xf numFmtId="0" fontId="23" fillId="0" borderId="0" xfId="0" applyFont="1" applyFill="1" applyAlignment="1" applyProtection="1">
      <alignment horizontal="justify" vertical="top" wrapText="1"/>
    </xf>
    <xf numFmtId="0" fontId="23" fillId="0" borderId="0" xfId="0" applyFont="1" applyFill="1" applyAlignment="1" applyProtection="1">
      <alignment horizontal="justify" wrapText="1"/>
    </xf>
    <xf numFmtId="0" fontId="23" fillId="0" borderId="0" xfId="0" applyFont="1" applyAlignment="1" applyProtection="1">
      <alignment horizontal="center"/>
    </xf>
    <xf numFmtId="0" fontId="25" fillId="0" borderId="0" xfId="447" applyFont="1" applyFill="1" applyAlignment="1" applyProtection="1">
      <alignment horizontal="justify" vertical="center" wrapText="1"/>
    </xf>
    <xf numFmtId="0" fontId="5" fillId="0" borderId="0" xfId="0" applyFont="1" applyAlignment="1" applyProtection="1">
      <alignment horizontal="center" vertical="top"/>
    </xf>
    <xf numFmtId="0" fontId="23" fillId="0" borderId="0" xfId="447" applyFont="1" applyFill="1" applyAlignment="1" applyProtection="1">
      <alignment horizontal="justify" vertical="center" wrapText="1"/>
    </xf>
    <xf numFmtId="0" fontId="26" fillId="0" borderId="0" xfId="0" applyFont="1" applyFill="1" applyBorder="1" applyAlignment="1" applyProtection="1">
      <alignment horizontal="justify" vertical="center" wrapText="1"/>
    </xf>
    <xf numFmtId="0" fontId="5" fillId="0" borderId="0" xfId="0" applyFont="1" applyFill="1" applyBorder="1" applyAlignment="1" applyProtection="1">
      <alignment horizontal="justify" vertical="top" wrapText="1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justify"/>
    </xf>
    <xf numFmtId="0" fontId="3" fillId="0" borderId="0" xfId="0" applyFont="1" applyFill="1" applyBorder="1" applyAlignment="1" applyProtection="1">
      <alignment horizontal="right" vertical="top"/>
    </xf>
    <xf numFmtId="0" fontId="3" fillId="0" borderId="0" xfId="0" applyFont="1" applyFill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vertical="top"/>
    </xf>
    <xf numFmtId="0" fontId="3" fillId="0" borderId="0" xfId="0" applyFont="1" applyFill="1" applyAlignment="1" applyProtection="1">
      <alignment horizontal="center" vertical="top" wrapText="1"/>
    </xf>
    <xf numFmtId="0" fontId="28" fillId="0" borderId="0" xfId="0" applyFont="1" applyFill="1" applyAlignment="1" applyProtection="1">
      <alignment horizontal="center" vertical="top"/>
    </xf>
    <xf numFmtId="4" fontId="3" fillId="0" borderId="0" xfId="0" applyNumberFormat="1" applyFont="1" applyFill="1" applyProtection="1"/>
    <xf numFmtId="4" fontId="7" fillId="0" borderId="0" xfId="0" applyNumberFormat="1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center" vertical="top"/>
    </xf>
    <xf numFmtId="0" fontId="27" fillId="0" borderId="0" xfId="0" applyFont="1" applyFill="1" applyAlignment="1" applyProtection="1">
      <alignment horizontal="justify" wrapText="1"/>
    </xf>
    <xf numFmtId="0" fontId="7" fillId="0" borderId="0" xfId="0" applyFont="1" applyFill="1" applyAlignment="1" applyProtection="1">
      <alignment horizontal="right"/>
    </xf>
    <xf numFmtId="9" fontId="3" fillId="0" borderId="0" xfId="0" applyNumberFormat="1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justify" vertical="top"/>
    </xf>
    <xf numFmtId="0" fontId="5" fillId="0" borderId="3" xfId="0" applyFont="1" applyFill="1" applyBorder="1" applyAlignment="1" applyProtection="1">
      <alignment vertical="top"/>
    </xf>
    <xf numFmtId="0" fontId="5" fillId="0" borderId="3" xfId="0" applyFont="1" applyFill="1" applyBorder="1" applyAlignment="1" applyProtection="1">
      <alignment horizontal="justify" wrapText="1"/>
    </xf>
    <xf numFmtId="0" fontId="5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horizontal="right" vertical="top"/>
    </xf>
    <xf numFmtId="0" fontId="3" fillId="0" borderId="0" xfId="0" applyFont="1" applyFill="1" applyAlignment="1" applyProtection="1">
      <alignment horizontal="center" vertical="top"/>
    </xf>
    <xf numFmtId="4" fontId="7" fillId="0" borderId="0" xfId="0" applyNumberFormat="1" applyFont="1" applyFill="1" applyAlignment="1" applyProtection="1">
      <alignment horizontal="right" vertical="top"/>
    </xf>
    <xf numFmtId="4" fontId="7" fillId="0" borderId="2" xfId="0" applyNumberFormat="1" applyFont="1" applyFill="1" applyBorder="1" applyAlignment="1" applyProtection="1">
      <alignment horizontal="right"/>
    </xf>
    <xf numFmtId="4" fontId="23" fillId="0" borderId="19" xfId="0" applyNumberFormat="1" applyFont="1" applyBorder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left" vertical="top" wrapText="1"/>
    </xf>
    <xf numFmtId="0" fontId="5" fillId="0" borderId="0" xfId="0" applyFont="1" applyFill="1" applyAlignment="1" applyProtection="1">
      <alignment horizontal="left" vertical="top"/>
    </xf>
    <xf numFmtId="0" fontId="38" fillId="0" borderId="29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center" vertical="center" wrapText="1"/>
    </xf>
    <xf numFmtId="0" fontId="36" fillId="0" borderId="20" xfId="0" applyFont="1" applyBorder="1" applyAlignment="1" applyProtection="1">
      <alignment horizontal="center" vertical="center" wrapText="1"/>
    </xf>
    <xf numFmtId="0" fontId="36" fillId="0" borderId="21" xfId="0" applyFont="1" applyBorder="1" applyAlignment="1" applyProtection="1">
      <alignment horizontal="center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0" fontId="37" fillId="0" borderId="20" xfId="0" applyFont="1" applyBorder="1" applyAlignment="1" applyProtection="1">
      <alignment vertical="center" wrapText="1"/>
    </xf>
    <xf numFmtId="0" fontId="37" fillId="0" borderId="21" xfId="0" applyFont="1" applyBorder="1" applyAlignment="1" applyProtection="1">
      <alignment vertical="center" wrapText="1"/>
    </xf>
    <xf numFmtId="0" fontId="37" fillId="0" borderId="22" xfId="0" applyFont="1" applyBorder="1" applyAlignment="1" applyProtection="1">
      <alignment vertical="center" wrapText="1"/>
    </xf>
    <xf numFmtId="0" fontId="31" fillId="0" borderId="0" xfId="0" applyFont="1" applyBorder="1" applyAlignment="1" applyProtection="1">
      <alignment vertical="center"/>
    </xf>
    <xf numFmtId="0" fontId="5" fillId="3" borderId="9" xfId="0" applyFont="1" applyFill="1" applyBorder="1" applyAlignment="1" applyProtection="1">
      <alignment horizontal="left"/>
    </xf>
    <xf numFmtId="0" fontId="5" fillId="3" borderId="10" xfId="0" applyFont="1" applyFill="1" applyBorder="1" applyAlignment="1" applyProtection="1">
      <alignment horizontal="left"/>
    </xf>
    <xf numFmtId="0" fontId="5" fillId="3" borderId="11" xfId="0" applyFont="1" applyFill="1" applyBorder="1" applyAlignment="1" applyProtection="1">
      <alignment horizontal="left"/>
    </xf>
    <xf numFmtId="0" fontId="5" fillId="2" borderId="6" xfId="854" applyFont="1" applyFill="1" applyBorder="1" applyAlignment="1" applyProtection="1">
      <alignment horizontal="center" vertical="center" wrapText="1"/>
    </xf>
    <xf numFmtId="0" fontId="5" fillId="0" borderId="6" xfId="854" applyFont="1" applyBorder="1" applyAlignment="1" applyProtection="1">
      <alignment horizontal="left" vertical="center" wrapText="1"/>
    </xf>
    <xf numFmtId="0" fontId="5" fillId="0" borderId="6" xfId="854" applyFont="1" applyBorder="1" applyAlignment="1" applyProtection="1">
      <alignment vertical="center" wrapText="1"/>
    </xf>
    <xf numFmtId="0" fontId="3" fillId="0" borderId="6" xfId="854" applyFont="1" applyBorder="1" applyAlignment="1" applyProtection="1">
      <alignment vertical="center" wrapText="1"/>
    </xf>
    <xf numFmtId="0" fontId="5" fillId="0" borderId="6" xfId="0" applyFont="1" applyFill="1" applyBorder="1" applyAlignment="1" applyProtection="1">
      <alignment horizontal="right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/>
    </xf>
    <xf numFmtId="0" fontId="3" fillId="0" borderId="11" xfId="0" applyFont="1" applyFill="1" applyBorder="1" applyAlignment="1" applyProtection="1">
      <alignment horizontal="left" vertical="center"/>
    </xf>
  </cellXfs>
  <cellStyles count="855">
    <cellStyle name="Currency_1.3.2" xfId="432"/>
    <cellStyle name="Date" xfId="3"/>
    <cellStyle name="Date 2" xfId="4"/>
    <cellStyle name="Fixed" xfId="5"/>
    <cellStyle name="Fixed 2" xfId="6"/>
    <cellStyle name="Heading1" xfId="7"/>
    <cellStyle name="Heading1 2" xfId="8"/>
    <cellStyle name="Heading2" xfId="9"/>
    <cellStyle name="Heading2 2" xfId="10"/>
    <cellStyle name="Navadno" xfId="0" builtinId="0"/>
    <cellStyle name="Navadno 10" xfId="11"/>
    <cellStyle name="Navadno 10 2" xfId="12"/>
    <cellStyle name="Navadno 10 3" xfId="449"/>
    <cellStyle name="Navadno 10_Vodovod_Žepovci_Stogovci_Podgorje_Vratja_vas" xfId="13"/>
    <cellStyle name="Navadno 11" xfId="14"/>
    <cellStyle name="Navadno 11 2" xfId="15"/>
    <cellStyle name="Navadno 11_Vodovod_Žepovci_Stogovci_Podgorje_Vratja_vas" xfId="16"/>
    <cellStyle name="Navadno 12" xfId="2"/>
    <cellStyle name="Navadno 13" xfId="431"/>
    <cellStyle name="Navadno 14" xfId="436"/>
    <cellStyle name="Navadno 15" xfId="439"/>
    <cellStyle name="Navadno 16" xfId="441"/>
    <cellStyle name="Navadno 17" xfId="17"/>
    <cellStyle name="Navadno 17 2" xfId="450"/>
    <cellStyle name="Navadno 18" xfId="18"/>
    <cellStyle name="Navadno 18 2" xfId="451"/>
    <cellStyle name="Navadno 19" xfId="19"/>
    <cellStyle name="Navadno 19 2" xfId="452"/>
    <cellStyle name="Navadno 2" xfId="20"/>
    <cellStyle name="Navadno 2 10" xfId="21"/>
    <cellStyle name="Navadno 2 10 2" xfId="453"/>
    <cellStyle name="Navadno 2 11" xfId="22"/>
    <cellStyle name="Navadno 2 11 2" xfId="454"/>
    <cellStyle name="Navadno 2 12" xfId="23"/>
    <cellStyle name="Navadno 2 12 2" xfId="455"/>
    <cellStyle name="Navadno 2 13" xfId="24"/>
    <cellStyle name="Navadno 2 13 2" xfId="456"/>
    <cellStyle name="Navadno 2 14" xfId="25"/>
    <cellStyle name="Navadno 2 14 2" xfId="457"/>
    <cellStyle name="Navadno 2 15" xfId="26"/>
    <cellStyle name="Navadno 2 15 2" xfId="458"/>
    <cellStyle name="Navadno 2 16" xfId="27"/>
    <cellStyle name="Navadno 2 16 2" xfId="459"/>
    <cellStyle name="Navadno 2 17" xfId="28"/>
    <cellStyle name="Navadno 2 17 2" xfId="460"/>
    <cellStyle name="Navadno 2 18" xfId="29"/>
    <cellStyle name="Navadno 2 18 2" xfId="461"/>
    <cellStyle name="Navadno 2 19" xfId="30"/>
    <cellStyle name="Navadno 2 19 2" xfId="462"/>
    <cellStyle name="Navadno 2 2" xfId="31"/>
    <cellStyle name="Navadno 2 2 2" xfId="463"/>
    <cellStyle name="Navadno 2 20" xfId="32"/>
    <cellStyle name="Navadno 2 20 2" xfId="464"/>
    <cellStyle name="Navadno 2 21" xfId="33"/>
    <cellStyle name="Navadno 2 21 2" xfId="465"/>
    <cellStyle name="Navadno 2 22" xfId="34"/>
    <cellStyle name="Navadno 2 22 2" xfId="466"/>
    <cellStyle name="Navadno 2 23" xfId="35"/>
    <cellStyle name="Navadno 2 23 2" xfId="467"/>
    <cellStyle name="Navadno 2 24" xfId="36"/>
    <cellStyle name="Navadno 2 24 2" xfId="468"/>
    <cellStyle name="Navadno 2 25" xfId="37"/>
    <cellStyle name="Navadno 2 25 2" xfId="469"/>
    <cellStyle name="Navadno 2 26" xfId="38"/>
    <cellStyle name="Navadno 2 26 2" xfId="470"/>
    <cellStyle name="Navadno 2 27" xfId="39"/>
    <cellStyle name="Navadno 2 27 2" xfId="471"/>
    <cellStyle name="Navadno 2 28" xfId="40"/>
    <cellStyle name="Navadno 2 28 2" xfId="472"/>
    <cellStyle name="Navadno 2 29" xfId="41"/>
    <cellStyle name="Navadno 2 29 2" xfId="473"/>
    <cellStyle name="Navadno 2 3" xfId="42"/>
    <cellStyle name="Navadno 2 3 2" xfId="474"/>
    <cellStyle name="Navadno 2 30" xfId="43"/>
    <cellStyle name="Navadno 2 30 2" xfId="475"/>
    <cellStyle name="Navadno 2 31" xfId="44"/>
    <cellStyle name="Navadno 2 31 2" xfId="476"/>
    <cellStyle name="Navadno 2 32" xfId="45"/>
    <cellStyle name="Navadno 2 32 2" xfId="477"/>
    <cellStyle name="Navadno 2 33" xfId="46"/>
    <cellStyle name="Navadno 2 33 2" xfId="478"/>
    <cellStyle name="Navadno 2 34" xfId="47"/>
    <cellStyle name="Navadno 2 34 2" xfId="479"/>
    <cellStyle name="Navadno 2 35" xfId="48"/>
    <cellStyle name="Navadno 2 35 2" xfId="480"/>
    <cellStyle name="Navadno 2 36" xfId="49"/>
    <cellStyle name="Navadno 2 36 2" xfId="481"/>
    <cellStyle name="Navadno 2 37" xfId="50"/>
    <cellStyle name="Navadno 2 37 2" xfId="482"/>
    <cellStyle name="Navadno 2 38" xfId="51"/>
    <cellStyle name="Navadno 2 38 2" xfId="483"/>
    <cellStyle name="Navadno 2 39" xfId="52"/>
    <cellStyle name="Navadno 2 39 2" xfId="484"/>
    <cellStyle name="Navadno 2 4" xfId="53"/>
    <cellStyle name="Navadno 2 4 2" xfId="485"/>
    <cellStyle name="Navadno 2 40" xfId="54"/>
    <cellStyle name="Navadno 2 40 2" xfId="486"/>
    <cellStyle name="Navadno 2 41" xfId="55"/>
    <cellStyle name="Navadno 2 41 2" xfId="487"/>
    <cellStyle name="Navadno 2 42" xfId="56"/>
    <cellStyle name="Navadno 2 42 2" xfId="488"/>
    <cellStyle name="Navadno 2 43" xfId="57"/>
    <cellStyle name="Navadno 2 43 2" xfId="489"/>
    <cellStyle name="Navadno 2 44" xfId="58"/>
    <cellStyle name="Navadno 2 44 2" xfId="490"/>
    <cellStyle name="Navadno 2 45" xfId="59"/>
    <cellStyle name="Navadno 2 45 2" xfId="491"/>
    <cellStyle name="Navadno 2 46" xfId="60"/>
    <cellStyle name="Navadno 2 46 2" xfId="492"/>
    <cellStyle name="Navadno 2 47" xfId="61"/>
    <cellStyle name="Navadno 2 47 2" xfId="493"/>
    <cellStyle name="Navadno 2 48" xfId="62"/>
    <cellStyle name="Navadno 2 49" xfId="433"/>
    <cellStyle name="Navadno 2 5" xfId="63"/>
    <cellStyle name="Navadno 2 5 2" xfId="494"/>
    <cellStyle name="Navadno 2 50" xfId="437"/>
    <cellStyle name="Navadno 2 6" xfId="64"/>
    <cellStyle name="Navadno 2 6 2" xfId="495"/>
    <cellStyle name="Navadno 2 7" xfId="65"/>
    <cellStyle name="Navadno 2 7 2" xfId="496"/>
    <cellStyle name="Navadno 2 8" xfId="66"/>
    <cellStyle name="Navadno 2 8 2" xfId="497"/>
    <cellStyle name="Navadno 2 9" xfId="67"/>
    <cellStyle name="Navadno 2 9 2" xfId="498"/>
    <cellStyle name="Navadno 2_Vodovod_Drobti_S_Grabe_Z_Grabe_Pogled_10_HP_Grabe_NN" xfId="68"/>
    <cellStyle name="Navadno 20" xfId="69"/>
    <cellStyle name="Navadno 20 2" xfId="499"/>
    <cellStyle name="Navadno 21" xfId="70"/>
    <cellStyle name="Navadno 21 2" xfId="500"/>
    <cellStyle name="Navadno 22" xfId="71"/>
    <cellStyle name="Navadno 22 2" xfId="501"/>
    <cellStyle name="Navadno 23" xfId="72"/>
    <cellStyle name="Navadno 23 2" xfId="502"/>
    <cellStyle name="Navadno 24" xfId="73"/>
    <cellStyle name="Navadno 24 2" xfId="503"/>
    <cellStyle name="Navadno 25" xfId="74"/>
    <cellStyle name="Navadno 25 2" xfId="504"/>
    <cellStyle name="Navadno 26" xfId="75"/>
    <cellStyle name="Navadno 26 2" xfId="505"/>
    <cellStyle name="Navadno 27" xfId="76"/>
    <cellStyle name="Navadno 27 2" xfId="506"/>
    <cellStyle name="Navadno 28" xfId="77"/>
    <cellStyle name="Navadno 28 2" xfId="507"/>
    <cellStyle name="Navadno 29" xfId="78"/>
    <cellStyle name="Navadno 29 2" xfId="508"/>
    <cellStyle name="Navadno 3" xfId="79"/>
    <cellStyle name="Navadno 3 10" xfId="80"/>
    <cellStyle name="Navadno 3 10 2" xfId="510"/>
    <cellStyle name="Navadno 3 11" xfId="81"/>
    <cellStyle name="Navadno 3 11 2" xfId="511"/>
    <cellStyle name="Navadno 3 12" xfId="82"/>
    <cellStyle name="Navadno 3 12 2" xfId="512"/>
    <cellStyle name="Navadno 3 13" xfId="83"/>
    <cellStyle name="Navadno 3 13 2" xfId="513"/>
    <cellStyle name="Navadno 3 14" xfId="84"/>
    <cellStyle name="Navadno 3 14 2" xfId="514"/>
    <cellStyle name="Navadno 3 15" xfId="85"/>
    <cellStyle name="Navadno 3 15 2" xfId="515"/>
    <cellStyle name="Navadno 3 16" xfId="86"/>
    <cellStyle name="Navadno 3 16 2" xfId="516"/>
    <cellStyle name="Navadno 3 17" xfId="87"/>
    <cellStyle name="Navadno 3 17 2" xfId="517"/>
    <cellStyle name="Navadno 3 18" xfId="88"/>
    <cellStyle name="Navadno 3 18 2" xfId="518"/>
    <cellStyle name="Navadno 3 19" xfId="89"/>
    <cellStyle name="Navadno 3 19 2" xfId="519"/>
    <cellStyle name="Navadno 3 2" xfId="90"/>
    <cellStyle name="Navadno 3 2 2" xfId="520"/>
    <cellStyle name="Navadno 3 20" xfId="91"/>
    <cellStyle name="Navadno 3 20 2" xfId="521"/>
    <cellStyle name="Navadno 3 21" xfId="92"/>
    <cellStyle name="Navadno 3 21 2" xfId="522"/>
    <cellStyle name="Navadno 3 22" xfId="93"/>
    <cellStyle name="Navadno 3 22 2" xfId="523"/>
    <cellStyle name="Navadno 3 23" xfId="94"/>
    <cellStyle name="Navadno 3 23 2" xfId="524"/>
    <cellStyle name="Navadno 3 24" xfId="95"/>
    <cellStyle name="Navadno 3 24 2" xfId="525"/>
    <cellStyle name="Navadno 3 25" xfId="96"/>
    <cellStyle name="Navadno 3 25 2" xfId="526"/>
    <cellStyle name="Navadno 3 26" xfId="97"/>
    <cellStyle name="Navadno 3 26 2" xfId="527"/>
    <cellStyle name="Navadno 3 27" xfId="98"/>
    <cellStyle name="Navadno 3 27 2" xfId="528"/>
    <cellStyle name="Navadno 3 28" xfId="99"/>
    <cellStyle name="Navadno 3 28 2" xfId="529"/>
    <cellStyle name="Navadno 3 29" xfId="100"/>
    <cellStyle name="Navadno 3 29 2" xfId="530"/>
    <cellStyle name="Navadno 3 3" xfId="101"/>
    <cellStyle name="Navadno 3 3 2" xfId="531"/>
    <cellStyle name="Navadno 3 30" xfId="102"/>
    <cellStyle name="Navadno 3 30 2" xfId="532"/>
    <cellStyle name="Navadno 3 31" xfId="103"/>
    <cellStyle name="Navadno 3 31 2" xfId="533"/>
    <cellStyle name="Navadno 3 32" xfId="104"/>
    <cellStyle name="Navadno 3 32 2" xfId="534"/>
    <cellStyle name="Navadno 3 33" xfId="105"/>
    <cellStyle name="Navadno 3 33 2" xfId="535"/>
    <cellStyle name="Navadno 3 34" xfId="106"/>
    <cellStyle name="Navadno 3 34 2" xfId="536"/>
    <cellStyle name="Navadno 3 35" xfId="107"/>
    <cellStyle name="Navadno 3 35 2" xfId="537"/>
    <cellStyle name="Navadno 3 36" xfId="108"/>
    <cellStyle name="Navadno 3 36 2" xfId="538"/>
    <cellStyle name="Navadno 3 37" xfId="109"/>
    <cellStyle name="Navadno 3 37 2" xfId="539"/>
    <cellStyle name="Navadno 3 38" xfId="110"/>
    <cellStyle name="Navadno 3 38 2" xfId="540"/>
    <cellStyle name="Navadno 3 39" xfId="111"/>
    <cellStyle name="Navadno 3 39 2" xfId="541"/>
    <cellStyle name="Navadno 3 4" xfId="112"/>
    <cellStyle name="Navadno 3 4 2" xfId="542"/>
    <cellStyle name="Navadno 3 40" xfId="113"/>
    <cellStyle name="Navadno 3 40 2" xfId="543"/>
    <cellStyle name="Navadno 3 41" xfId="114"/>
    <cellStyle name="Navadno 3 41 2" xfId="544"/>
    <cellStyle name="Navadno 3 42" xfId="115"/>
    <cellStyle name="Navadno 3 42 2" xfId="545"/>
    <cellStyle name="Navadno 3 43" xfId="116"/>
    <cellStyle name="Navadno 3 43 2" xfId="546"/>
    <cellStyle name="Navadno 3 44" xfId="117"/>
    <cellStyle name="Navadno 3 44 2" xfId="547"/>
    <cellStyle name="Navadno 3 45" xfId="118"/>
    <cellStyle name="Navadno 3 45 2" xfId="548"/>
    <cellStyle name="Navadno 3 46" xfId="119"/>
    <cellStyle name="Navadno 3 46 2" xfId="549"/>
    <cellStyle name="Navadno 3 47" xfId="120"/>
    <cellStyle name="Navadno 3 47 2" xfId="550"/>
    <cellStyle name="Navadno 3 48" xfId="509"/>
    <cellStyle name="Navadno 3 5" xfId="121"/>
    <cellStyle name="Navadno 3 5 2" xfId="551"/>
    <cellStyle name="Navadno 3 6" xfId="122"/>
    <cellStyle name="Navadno 3 6 2" xfId="552"/>
    <cellStyle name="Navadno 3 7" xfId="123"/>
    <cellStyle name="Navadno 3 7 2" xfId="553"/>
    <cellStyle name="Navadno 3 8" xfId="124"/>
    <cellStyle name="Navadno 3 8 2" xfId="554"/>
    <cellStyle name="Navadno 3 9" xfId="125"/>
    <cellStyle name="Navadno 3 9 2" xfId="555"/>
    <cellStyle name="Navadno 30" xfId="126"/>
    <cellStyle name="Navadno 30 2" xfId="556"/>
    <cellStyle name="Navadno 31" xfId="127"/>
    <cellStyle name="Navadno 31 2" xfId="557"/>
    <cellStyle name="Navadno 32" xfId="128"/>
    <cellStyle name="Navadno 32 2" xfId="558"/>
    <cellStyle name="Navadno 33" xfId="129"/>
    <cellStyle name="Navadno 33 2" xfId="559"/>
    <cellStyle name="Navadno 34" xfId="130"/>
    <cellStyle name="Navadno 34 2" xfId="560"/>
    <cellStyle name="Navadno 35" xfId="131"/>
    <cellStyle name="Navadno 35 2" xfId="561"/>
    <cellStyle name="Navadno 36" xfId="132"/>
    <cellStyle name="Navadno 36 2" xfId="562"/>
    <cellStyle name="Navadno 37" xfId="133"/>
    <cellStyle name="Navadno 37 2" xfId="563"/>
    <cellStyle name="Navadno 38" xfId="134"/>
    <cellStyle name="Navadno 38 2" xfId="564"/>
    <cellStyle name="Navadno 39" xfId="135"/>
    <cellStyle name="Navadno 39 2" xfId="565"/>
    <cellStyle name="Navadno 4" xfId="136"/>
    <cellStyle name="Navadno 4 10" xfId="137"/>
    <cellStyle name="Navadno 4 10 2" xfId="567"/>
    <cellStyle name="Navadno 4 11" xfId="138"/>
    <cellStyle name="Navadno 4 11 2" xfId="568"/>
    <cellStyle name="Navadno 4 12" xfId="139"/>
    <cellStyle name="Navadno 4 12 2" xfId="569"/>
    <cellStyle name="Navadno 4 13" xfId="140"/>
    <cellStyle name="Navadno 4 13 2" xfId="570"/>
    <cellStyle name="Navadno 4 14" xfId="141"/>
    <cellStyle name="Navadno 4 14 2" xfId="571"/>
    <cellStyle name="Navadno 4 15" xfId="142"/>
    <cellStyle name="Navadno 4 15 2" xfId="572"/>
    <cellStyle name="Navadno 4 16" xfId="143"/>
    <cellStyle name="Navadno 4 16 2" xfId="573"/>
    <cellStyle name="Navadno 4 17" xfId="144"/>
    <cellStyle name="Navadno 4 17 2" xfId="574"/>
    <cellStyle name="Navadno 4 18" xfId="145"/>
    <cellStyle name="Navadno 4 18 2" xfId="575"/>
    <cellStyle name="Navadno 4 19" xfId="146"/>
    <cellStyle name="Navadno 4 19 2" xfId="576"/>
    <cellStyle name="Navadno 4 2" xfId="147"/>
    <cellStyle name="Navadno 4 2 2" xfId="577"/>
    <cellStyle name="Navadno 4 20" xfId="148"/>
    <cellStyle name="Navadno 4 20 2" xfId="578"/>
    <cellStyle name="Navadno 4 21" xfId="149"/>
    <cellStyle name="Navadno 4 21 2" xfId="579"/>
    <cellStyle name="Navadno 4 22" xfId="150"/>
    <cellStyle name="Navadno 4 22 2" xfId="580"/>
    <cellStyle name="Navadno 4 23" xfId="151"/>
    <cellStyle name="Navadno 4 23 2" xfId="581"/>
    <cellStyle name="Navadno 4 24" xfId="152"/>
    <cellStyle name="Navadno 4 24 2" xfId="582"/>
    <cellStyle name="Navadno 4 25" xfId="153"/>
    <cellStyle name="Navadno 4 25 2" xfId="583"/>
    <cellStyle name="Navadno 4 26" xfId="154"/>
    <cellStyle name="Navadno 4 26 2" xfId="584"/>
    <cellStyle name="Navadno 4 27" xfId="155"/>
    <cellStyle name="Navadno 4 27 2" xfId="585"/>
    <cellStyle name="Navadno 4 28" xfId="156"/>
    <cellStyle name="Navadno 4 28 2" xfId="586"/>
    <cellStyle name="Navadno 4 29" xfId="157"/>
    <cellStyle name="Navadno 4 29 2" xfId="587"/>
    <cellStyle name="Navadno 4 3" xfId="158"/>
    <cellStyle name="Navadno 4 3 2" xfId="588"/>
    <cellStyle name="Navadno 4 30" xfId="159"/>
    <cellStyle name="Navadno 4 30 2" xfId="589"/>
    <cellStyle name="Navadno 4 31" xfId="160"/>
    <cellStyle name="Navadno 4 31 2" xfId="590"/>
    <cellStyle name="Navadno 4 32" xfId="161"/>
    <cellStyle name="Navadno 4 32 2" xfId="591"/>
    <cellStyle name="Navadno 4 33" xfId="162"/>
    <cellStyle name="Navadno 4 33 2" xfId="592"/>
    <cellStyle name="Navadno 4 34" xfId="163"/>
    <cellStyle name="Navadno 4 34 2" xfId="593"/>
    <cellStyle name="Navadno 4 35" xfId="164"/>
    <cellStyle name="Navadno 4 35 2" xfId="594"/>
    <cellStyle name="Navadno 4 36" xfId="165"/>
    <cellStyle name="Navadno 4 36 2" xfId="595"/>
    <cellStyle name="Navadno 4 37" xfId="166"/>
    <cellStyle name="Navadno 4 37 2" xfId="596"/>
    <cellStyle name="Navadno 4 38" xfId="167"/>
    <cellStyle name="Navadno 4 38 2" xfId="597"/>
    <cellStyle name="Navadno 4 39" xfId="168"/>
    <cellStyle name="Navadno 4 39 2" xfId="598"/>
    <cellStyle name="Navadno 4 4" xfId="169"/>
    <cellStyle name="Navadno 4 4 2" xfId="599"/>
    <cellStyle name="Navadno 4 40" xfId="170"/>
    <cellStyle name="Navadno 4 40 2" xfId="600"/>
    <cellStyle name="Navadno 4 41" xfId="171"/>
    <cellStyle name="Navadno 4 41 2" xfId="601"/>
    <cellStyle name="Navadno 4 42" xfId="172"/>
    <cellStyle name="Navadno 4 42 2" xfId="602"/>
    <cellStyle name="Navadno 4 43" xfId="173"/>
    <cellStyle name="Navadno 4 43 2" xfId="603"/>
    <cellStyle name="Navadno 4 44" xfId="174"/>
    <cellStyle name="Navadno 4 44 2" xfId="604"/>
    <cellStyle name="Navadno 4 45" xfId="175"/>
    <cellStyle name="Navadno 4 45 2" xfId="605"/>
    <cellStyle name="Navadno 4 46" xfId="176"/>
    <cellStyle name="Navadno 4 46 2" xfId="606"/>
    <cellStyle name="Navadno 4 47" xfId="177"/>
    <cellStyle name="Navadno 4 47 2" xfId="607"/>
    <cellStyle name="Navadno 4 48" xfId="434"/>
    <cellStyle name="Navadno 4 49" xfId="566"/>
    <cellStyle name="Navadno 4 5" xfId="178"/>
    <cellStyle name="Navadno 4 5 2" xfId="608"/>
    <cellStyle name="Navadno 4 6" xfId="179"/>
    <cellStyle name="Navadno 4 6 2" xfId="609"/>
    <cellStyle name="Navadno 4 7" xfId="180"/>
    <cellStyle name="Navadno 4 7 2" xfId="610"/>
    <cellStyle name="Navadno 4 8" xfId="181"/>
    <cellStyle name="Navadno 4 8 2" xfId="611"/>
    <cellStyle name="Navadno 4 9" xfId="182"/>
    <cellStyle name="Navadno 4 9 2" xfId="612"/>
    <cellStyle name="Navadno 40" xfId="183"/>
    <cellStyle name="Navadno 40 2" xfId="613"/>
    <cellStyle name="Navadno 41" xfId="184"/>
    <cellStyle name="Navadno 41 2" xfId="614"/>
    <cellStyle name="Navadno 42" xfId="185"/>
    <cellStyle name="Navadno 42 2" xfId="615"/>
    <cellStyle name="Navadno 43" xfId="186"/>
    <cellStyle name="Navadno 43 2" xfId="616"/>
    <cellStyle name="Navadno 44" xfId="187"/>
    <cellStyle name="Navadno 44 2" xfId="617"/>
    <cellStyle name="Navadno 45" xfId="442"/>
    <cellStyle name="Navadno 46" xfId="188"/>
    <cellStyle name="Navadno 46 2" xfId="618"/>
    <cellStyle name="Navadno 47" xfId="189"/>
    <cellStyle name="Navadno 47 2" xfId="619"/>
    <cellStyle name="Navadno 48" xfId="190"/>
    <cellStyle name="Navadno 48 2" xfId="620"/>
    <cellStyle name="Navadno 49" xfId="443"/>
    <cellStyle name="Navadno 5" xfId="191"/>
    <cellStyle name="Navadno 5 10" xfId="192"/>
    <cellStyle name="Navadno 5 10 2" xfId="622"/>
    <cellStyle name="Navadno 5 11" xfId="193"/>
    <cellStyle name="Navadno 5 11 2" xfId="623"/>
    <cellStyle name="Navadno 5 12" xfId="194"/>
    <cellStyle name="Navadno 5 12 2" xfId="624"/>
    <cellStyle name="Navadno 5 13" xfId="195"/>
    <cellStyle name="Navadno 5 13 2" xfId="625"/>
    <cellStyle name="Navadno 5 14" xfId="196"/>
    <cellStyle name="Navadno 5 14 2" xfId="626"/>
    <cellStyle name="Navadno 5 15" xfId="197"/>
    <cellStyle name="Navadno 5 15 2" xfId="627"/>
    <cellStyle name="Navadno 5 16" xfId="198"/>
    <cellStyle name="Navadno 5 16 2" xfId="628"/>
    <cellStyle name="Navadno 5 17" xfId="199"/>
    <cellStyle name="Navadno 5 17 2" xfId="629"/>
    <cellStyle name="Navadno 5 18" xfId="200"/>
    <cellStyle name="Navadno 5 18 2" xfId="630"/>
    <cellStyle name="Navadno 5 19" xfId="201"/>
    <cellStyle name="Navadno 5 19 2" xfId="631"/>
    <cellStyle name="Navadno 5 2" xfId="202"/>
    <cellStyle name="Navadno 5 2 2" xfId="632"/>
    <cellStyle name="Navadno 5 20" xfId="203"/>
    <cellStyle name="Navadno 5 20 2" xfId="633"/>
    <cellStyle name="Navadno 5 21" xfId="204"/>
    <cellStyle name="Navadno 5 21 2" xfId="634"/>
    <cellStyle name="Navadno 5 22" xfId="205"/>
    <cellStyle name="Navadno 5 22 2" xfId="635"/>
    <cellStyle name="Navadno 5 23" xfId="206"/>
    <cellStyle name="Navadno 5 23 2" xfId="636"/>
    <cellStyle name="Navadno 5 24" xfId="207"/>
    <cellStyle name="Navadno 5 24 2" xfId="637"/>
    <cellStyle name="Navadno 5 25" xfId="208"/>
    <cellStyle name="Navadno 5 25 2" xfId="638"/>
    <cellStyle name="Navadno 5 26" xfId="209"/>
    <cellStyle name="Navadno 5 26 2" xfId="639"/>
    <cellStyle name="Navadno 5 27" xfId="210"/>
    <cellStyle name="Navadno 5 27 2" xfId="640"/>
    <cellStyle name="Navadno 5 28" xfId="211"/>
    <cellStyle name="Navadno 5 28 2" xfId="641"/>
    <cellStyle name="Navadno 5 29" xfId="212"/>
    <cellStyle name="Navadno 5 29 2" xfId="642"/>
    <cellStyle name="Navadno 5 3" xfId="213"/>
    <cellStyle name="Navadno 5 3 2" xfId="643"/>
    <cellStyle name="Navadno 5 30" xfId="214"/>
    <cellStyle name="Navadno 5 30 2" xfId="644"/>
    <cellStyle name="Navadno 5 31" xfId="215"/>
    <cellStyle name="Navadno 5 31 2" xfId="645"/>
    <cellStyle name="Navadno 5 32" xfId="216"/>
    <cellStyle name="Navadno 5 32 2" xfId="646"/>
    <cellStyle name="Navadno 5 33" xfId="217"/>
    <cellStyle name="Navadno 5 33 2" xfId="647"/>
    <cellStyle name="Navadno 5 34" xfId="218"/>
    <cellStyle name="Navadno 5 34 2" xfId="648"/>
    <cellStyle name="Navadno 5 35" xfId="219"/>
    <cellStyle name="Navadno 5 35 2" xfId="649"/>
    <cellStyle name="Navadno 5 36" xfId="220"/>
    <cellStyle name="Navadno 5 36 2" xfId="650"/>
    <cellStyle name="Navadno 5 37" xfId="221"/>
    <cellStyle name="Navadno 5 37 2" xfId="651"/>
    <cellStyle name="Navadno 5 38" xfId="222"/>
    <cellStyle name="Navadno 5 38 2" xfId="652"/>
    <cellStyle name="Navadno 5 39" xfId="223"/>
    <cellStyle name="Navadno 5 39 2" xfId="653"/>
    <cellStyle name="Navadno 5 4" xfId="224"/>
    <cellStyle name="Navadno 5 4 2" xfId="654"/>
    <cellStyle name="Navadno 5 40" xfId="225"/>
    <cellStyle name="Navadno 5 40 2" xfId="655"/>
    <cellStyle name="Navadno 5 41" xfId="226"/>
    <cellStyle name="Navadno 5 41 2" xfId="656"/>
    <cellStyle name="Navadno 5 42" xfId="227"/>
    <cellStyle name="Navadno 5 42 2" xfId="657"/>
    <cellStyle name="Navadno 5 43" xfId="228"/>
    <cellStyle name="Navadno 5 43 2" xfId="658"/>
    <cellStyle name="Navadno 5 44" xfId="229"/>
    <cellStyle name="Navadno 5 44 2" xfId="659"/>
    <cellStyle name="Navadno 5 45" xfId="230"/>
    <cellStyle name="Navadno 5 45 2" xfId="660"/>
    <cellStyle name="Navadno 5 46" xfId="231"/>
    <cellStyle name="Navadno 5 46 2" xfId="661"/>
    <cellStyle name="Navadno 5 47" xfId="232"/>
    <cellStyle name="Navadno 5 47 2" xfId="662"/>
    <cellStyle name="Navadno 5 48" xfId="621"/>
    <cellStyle name="Navadno 5 5" xfId="233"/>
    <cellStyle name="Navadno 5 5 2" xfId="663"/>
    <cellStyle name="Navadno 5 6" xfId="234"/>
    <cellStyle name="Navadno 5 6 2" xfId="664"/>
    <cellStyle name="Navadno 5 7" xfId="235"/>
    <cellStyle name="Navadno 5 7 2" xfId="665"/>
    <cellStyle name="Navadno 5 8" xfId="236"/>
    <cellStyle name="Navadno 5 8 2" xfId="666"/>
    <cellStyle name="Navadno 5 9" xfId="237"/>
    <cellStyle name="Navadno 5 9 2" xfId="667"/>
    <cellStyle name="Navadno 50" xfId="444"/>
    <cellStyle name="Navadno 51" xfId="445"/>
    <cellStyle name="Navadno 52" xfId="446"/>
    <cellStyle name="Navadno 53" xfId="447"/>
    <cellStyle name="Navadno 54" xfId="448"/>
    <cellStyle name="Navadno 55" xfId="1"/>
    <cellStyle name="Navadno 6" xfId="238"/>
    <cellStyle name="Navadno 6 10" xfId="239"/>
    <cellStyle name="Navadno 6 10 2" xfId="669"/>
    <cellStyle name="Navadno 6 11" xfId="240"/>
    <cellStyle name="Navadno 6 11 2" xfId="670"/>
    <cellStyle name="Navadno 6 12" xfId="241"/>
    <cellStyle name="Navadno 6 12 2" xfId="671"/>
    <cellStyle name="Navadno 6 13" xfId="242"/>
    <cellStyle name="Navadno 6 13 2" xfId="672"/>
    <cellStyle name="Navadno 6 14" xfId="243"/>
    <cellStyle name="Navadno 6 14 2" xfId="673"/>
    <cellStyle name="Navadno 6 15" xfId="244"/>
    <cellStyle name="Navadno 6 15 2" xfId="674"/>
    <cellStyle name="Navadno 6 16" xfId="245"/>
    <cellStyle name="Navadno 6 16 2" xfId="675"/>
    <cellStyle name="Navadno 6 17" xfId="246"/>
    <cellStyle name="Navadno 6 17 2" xfId="676"/>
    <cellStyle name="Navadno 6 18" xfId="247"/>
    <cellStyle name="Navadno 6 18 2" xfId="677"/>
    <cellStyle name="Navadno 6 19" xfId="248"/>
    <cellStyle name="Navadno 6 19 2" xfId="678"/>
    <cellStyle name="Navadno 6 2" xfId="249"/>
    <cellStyle name="Navadno 6 2 2" xfId="679"/>
    <cellStyle name="Navadno 6 20" xfId="250"/>
    <cellStyle name="Navadno 6 20 2" xfId="680"/>
    <cellStyle name="Navadno 6 21" xfId="251"/>
    <cellStyle name="Navadno 6 21 2" xfId="681"/>
    <cellStyle name="Navadno 6 22" xfId="252"/>
    <cellStyle name="Navadno 6 22 2" xfId="682"/>
    <cellStyle name="Navadno 6 23" xfId="253"/>
    <cellStyle name="Navadno 6 23 2" xfId="683"/>
    <cellStyle name="Navadno 6 24" xfId="254"/>
    <cellStyle name="Navadno 6 24 2" xfId="684"/>
    <cellStyle name="Navadno 6 25" xfId="255"/>
    <cellStyle name="Navadno 6 25 2" xfId="685"/>
    <cellStyle name="Navadno 6 26" xfId="256"/>
    <cellStyle name="Navadno 6 26 2" xfId="686"/>
    <cellStyle name="Navadno 6 27" xfId="257"/>
    <cellStyle name="Navadno 6 27 2" xfId="687"/>
    <cellStyle name="Navadno 6 28" xfId="258"/>
    <cellStyle name="Navadno 6 28 2" xfId="688"/>
    <cellStyle name="Navadno 6 29" xfId="259"/>
    <cellStyle name="Navadno 6 29 2" xfId="689"/>
    <cellStyle name="Navadno 6 3" xfId="260"/>
    <cellStyle name="Navadno 6 3 2" xfId="690"/>
    <cellStyle name="Navadno 6 30" xfId="261"/>
    <cellStyle name="Navadno 6 30 2" xfId="691"/>
    <cellStyle name="Navadno 6 31" xfId="262"/>
    <cellStyle name="Navadno 6 31 2" xfId="692"/>
    <cellStyle name="Navadno 6 32" xfId="263"/>
    <cellStyle name="Navadno 6 32 2" xfId="693"/>
    <cellStyle name="Navadno 6 33" xfId="264"/>
    <cellStyle name="Navadno 6 33 2" xfId="694"/>
    <cellStyle name="Navadno 6 34" xfId="265"/>
    <cellStyle name="Navadno 6 34 2" xfId="695"/>
    <cellStyle name="Navadno 6 35" xfId="266"/>
    <cellStyle name="Navadno 6 35 2" xfId="696"/>
    <cellStyle name="Navadno 6 36" xfId="267"/>
    <cellStyle name="Navadno 6 36 2" xfId="697"/>
    <cellStyle name="Navadno 6 37" xfId="268"/>
    <cellStyle name="Navadno 6 37 2" xfId="698"/>
    <cellStyle name="Navadno 6 38" xfId="269"/>
    <cellStyle name="Navadno 6 38 2" xfId="699"/>
    <cellStyle name="Navadno 6 39" xfId="270"/>
    <cellStyle name="Navadno 6 39 2" xfId="700"/>
    <cellStyle name="Navadno 6 4" xfId="271"/>
    <cellStyle name="Navadno 6 4 2" xfId="701"/>
    <cellStyle name="Navadno 6 40" xfId="272"/>
    <cellStyle name="Navadno 6 40 2" xfId="702"/>
    <cellStyle name="Navadno 6 41" xfId="273"/>
    <cellStyle name="Navadno 6 41 2" xfId="703"/>
    <cellStyle name="Navadno 6 42" xfId="274"/>
    <cellStyle name="Navadno 6 42 2" xfId="704"/>
    <cellStyle name="Navadno 6 43" xfId="275"/>
    <cellStyle name="Navadno 6 43 2" xfId="705"/>
    <cellStyle name="Navadno 6 44" xfId="276"/>
    <cellStyle name="Navadno 6 44 2" xfId="706"/>
    <cellStyle name="Navadno 6 45" xfId="277"/>
    <cellStyle name="Navadno 6 45 2" xfId="707"/>
    <cellStyle name="Navadno 6 46" xfId="278"/>
    <cellStyle name="Navadno 6 46 2" xfId="708"/>
    <cellStyle name="Navadno 6 47" xfId="279"/>
    <cellStyle name="Navadno 6 47 2" xfId="709"/>
    <cellStyle name="Navadno 6 48" xfId="668"/>
    <cellStyle name="Navadno 6 5" xfId="280"/>
    <cellStyle name="Navadno 6 5 2" xfId="710"/>
    <cellStyle name="Navadno 6 6" xfId="281"/>
    <cellStyle name="Navadno 6 6 2" xfId="711"/>
    <cellStyle name="Navadno 6 7" xfId="282"/>
    <cellStyle name="Navadno 6 7 2" xfId="712"/>
    <cellStyle name="Navadno 6 8" xfId="283"/>
    <cellStyle name="Navadno 6 8 2" xfId="713"/>
    <cellStyle name="Navadno 6 9" xfId="284"/>
    <cellStyle name="Navadno 6 9 2" xfId="714"/>
    <cellStyle name="Navadno 7" xfId="285"/>
    <cellStyle name="Navadno 7 10" xfId="286"/>
    <cellStyle name="Navadno 7 10 2" xfId="716"/>
    <cellStyle name="Navadno 7 11" xfId="287"/>
    <cellStyle name="Navadno 7 11 2" xfId="717"/>
    <cellStyle name="Navadno 7 12" xfId="288"/>
    <cellStyle name="Navadno 7 12 2" xfId="718"/>
    <cellStyle name="Navadno 7 13" xfId="289"/>
    <cellStyle name="Navadno 7 13 2" xfId="719"/>
    <cellStyle name="Navadno 7 14" xfId="290"/>
    <cellStyle name="Navadno 7 14 2" xfId="720"/>
    <cellStyle name="Navadno 7 15" xfId="291"/>
    <cellStyle name="Navadno 7 15 2" xfId="721"/>
    <cellStyle name="Navadno 7 16" xfId="292"/>
    <cellStyle name="Navadno 7 16 2" xfId="722"/>
    <cellStyle name="Navadno 7 17" xfId="293"/>
    <cellStyle name="Navadno 7 17 2" xfId="723"/>
    <cellStyle name="Navadno 7 18" xfId="294"/>
    <cellStyle name="Navadno 7 18 2" xfId="724"/>
    <cellStyle name="Navadno 7 19" xfId="295"/>
    <cellStyle name="Navadno 7 19 2" xfId="725"/>
    <cellStyle name="Navadno 7 2" xfId="296"/>
    <cellStyle name="Navadno 7 2 2" xfId="726"/>
    <cellStyle name="Navadno 7 20" xfId="297"/>
    <cellStyle name="Navadno 7 20 2" xfId="727"/>
    <cellStyle name="Navadno 7 21" xfId="298"/>
    <cellStyle name="Navadno 7 21 2" xfId="728"/>
    <cellStyle name="Navadno 7 22" xfId="299"/>
    <cellStyle name="Navadno 7 22 2" xfId="729"/>
    <cellStyle name="Navadno 7 23" xfId="300"/>
    <cellStyle name="Navadno 7 23 2" xfId="730"/>
    <cellStyle name="Navadno 7 24" xfId="301"/>
    <cellStyle name="Navadno 7 24 2" xfId="731"/>
    <cellStyle name="Navadno 7 25" xfId="302"/>
    <cellStyle name="Navadno 7 25 2" xfId="732"/>
    <cellStyle name="Navadno 7 26" xfId="303"/>
    <cellStyle name="Navadno 7 26 2" xfId="733"/>
    <cellStyle name="Navadno 7 27" xfId="304"/>
    <cellStyle name="Navadno 7 27 2" xfId="734"/>
    <cellStyle name="Navadno 7 28" xfId="305"/>
    <cellStyle name="Navadno 7 28 2" xfId="735"/>
    <cellStyle name="Navadno 7 29" xfId="306"/>
    <cellStyle name="Navadno 7 29 2" xfId="736"/>
    <cellStyle name="Navadno 7 3" xfId="307"/>
    <cellStyle name="Navadno 7 3 2" xfId="737"/>
    <cellStyle name="Navadno 7 30" xfId="308"/>
    <cellStyle name="Navadno 7 30 2" xfId="738"/>
    <cellStyle name="Navadno 7 31" xfId="309"/>
    <cellStyle name="Navadno 7 31 2" xfId="739"/>
    <cellStyle name="Navadno 7 32" xfId="310"/>
    <cellStyle name="Navadno 7 32 2" xfId="740"/>
    <cellStyle name="Navadno 7 33" xfId="311"/>
    <cellStyle name="Navadno 7 33 2" xfId="741"/>
    <cellStyle name="Navadno 7 34" xfId="312"/>
    <cellStyle name="Navadno 7 34 2" xfId="742"/>
    <cellStyle name="Navadno 7 35" xfId="313"/>
    <cellStyle name="Navadno 7 35 2" xfId="743"/>
    <cellStyle name="Navadno 7 36" xfId="314"/>
    <cellStyle name="Navadno 7 36 2" xfId="744"/>
    <cellStyle name="Navadno 7 37" xfId="315"/>
    <cellStyle name="Navadno 7 37 2" xfId="745"/>
    <cellStyle name="Navadno 7 38" xfId="316"/>
    <cellStyle name="Navadno 7 38 2" xfId="746"/>
    <cellStyle name="Navadno 7 39" xfId="317"/>
    <cellStyle name="Navadno 7 39 2" xfId="747"/>
    <cellStyle name="Navadno 7 4" xfId="318"/>
    <cellStyle name="Navadno 7 4 2" xfId="748"/>
    <cellStyle name="Navadno 7 40" xfId="319"/>
    <cellStyle name="Navadno 7 40 2" xfId="749"/>
    <cellStyle name="Navadno 7 41" xfId="320"/>
    <cellStyle name="Navadno 7 41 2" xfId="750"/>
    <cellStyle name="Navadno 7 42" xfId="321"/>
    <cellStyle name="Navadno 7 42 2" xfId="751"/>
    <cellStyle name="Navadno 7 43" xfId="322"/>
    <cellStyle name="Navadno 7 43 2" xfId="752"/>
    <cellStyle name="Navadno 7 44" xfId="323"/>
    <cellStyle name="Navadno 7 44 2" xfId="753"/>
    <cellStyle name="Navadno 7 45" xfId="324"/>
    <cellStyle name="Navadno 7 45 2" xfId="754"/>
    <cellStyle name="Navadno 7 46" xfId="325"/>
    <cellStyle name="Navadno 7 46 2" xfId="755"/>
    <cellStyle name="Navadno 7 47" xfId="326"/>
    <cellStyle name="Navadno 7 47 2" xfId="756"/>
    <cellStyle name="Navadno 7 48" xfId="715"/>
    <cellStyle name="Navadno 7 5" xfId="327"/>
    <cellStyle name="Navadno 7 5 2" xfId="757"/>
    <cellStyle name="Navadno 7 6" xfId="328"/>
    <cellStyle name="Navadno 7 6 2" xfId="758"/>
    <cellStyle name="Navadno 7 7" xfId="329"/>
    <cellStyle name="Navadno 7 7 2" xfId="759"/>
    <cellStyle name="Navadno 7 8" xfId="330"/>
    <cellStyle name="Navadno 7 8 2" xfId="760"/>
    <cellStyle name="Navadno 7 9" xfId="331"/>
    <cellStyle name="Navadno 7 9 2" xfId="761"/>
    <cellStyle name="Navadno 8" xfId="332"/>
    <cellStyle name="Navadno 8 10" xfId="333"/>
    <cellStyle name="Navadno 8 10 2" xfId="763"/>
    <cellStyle name="Navadno 8 11" xfId="334"/>
    <cellStyle name="Navadno 8 11 2" xfId="764"/>
    <cellStyle name="Navadno 8 12" xfId="335"/>
    <cellStyle name="Navadno 8 12 2" xfId="765"/>
    <cellStyle name="Navadno 8 13" xfId="336"/>
    <cellStyle name="Navadno 8 13 2" xfId="766"/>
    <cellStyle name="Navadno 8 14" xfId="337"/>
    <cellStyle name="Navadno 8 14 2" xfId="767"/>
    <cellStyle name="Navadno 8 15" xfId="338"/>
    <cellStyle name="Navadno 8 15 2" xfId="768"/>
    <cellStyle name="Navadno 8 16" xfId="339"/>
    <cellStyle name="Navadno 8 16 2" xfId="769"/>
    <cellStyle name="Navadno 8 17" xfId="340"/>
    <cellStyle name="Navadno 8 17 2" xfId="770"/>
    <cellStyle name="Navadno 8 18" xfId="341"/>
    <cellStyle name="Navadno 8 18 2" xfId="771"/>
    <cellStyle name="Navadno 8 19" xfId="342"/>
    <cellStyle name="Navadno 8 19 2" xfId="772"/>
    <cellStyle name="Navadno 8 2" xfId="343"/>
    <cellStyle name="Navadno 8 2 2" xfId="773"/>
    <cellStyle name="Navadno 8 20" xfId="344"/>
    <cellStyle name="Navadno 8 20 2" xfId="774"/>
    <cellStyle name="Navadno 8 21" xfId="345"/>
    <cellStyle name="Navadno 8 21 2" xfId="775"/>
    <cellStyle name="Navadno 8 22" xfId="346"/>
    <cellStyle name="Navadno 8 22 2" xfId="776"/>
    <cellStyle name="Navadno 8 23" xfId="347"/>
    <cellStyle name="Navadno 8 23 2" xfId="777"/>
    <cellStyle name="Navadno 8 24" xfId="348"/>
    <cellStyle name="Navadno 8 24 2" xfId="778"/>
    <cellStyle name="Navadno 8 25" xfId="349"/>
    <cellStyle name="Navadno 8 25 2" xfId="779"/>
    <cellStyle name="Navadno 8 26" xfId="350"/>
    <cellStyle name="Navadno 8 26 2" xfId="780"/>
    <cellStyle name="Navadno 8 27" xfId="351"/>
    <cellStyle name="Navadno 8 27 2" xfId="781"/>
    <cellStyle name="Navadno 8 28" xfId="352"/>
    <cellStyle name="Navadno 8 28 2" xfId="782"/>
    <cellStyle name="Navadno 8 29" xfId="353"/>
    <cellStyle name="Navadno 8 29 2" xfId="783"/>
    <cellStyle name="Navadno 8 3" xfId="354"/>
    <cellStyle name="Navadno 8 3 2" xfId="784"/>
    <cellStyle name="Navadno 8 30" xfId="355"/>
    <cellStyle name="Navadno 8 30 2" xfId="785"/>
    <cellStyle name="Navadno 8 31" xfId="356"/>
    <cellStyle name="Navadno 8 31 2" xfId="786"/>
    <cellStyle name="Navadno 8 32" xfId="357"/>
    <cellStyle name="Navadno 8 32 2" xfId="787"/>
    <cellStyle name="Navadno 8 33" xfId="358"/>
    <cellStyle name="Navadno 8 33 2" xfId="788"/>
    <cellStyle name="Navadno 8 34" xfId="359"/>
    <cellStyle name="Navadno 8 34 2" xfId="789"/>
    <cellStyle name="Navadno 8 35" xfId="360"/>
    <cellStyle name="Navadno 8 35 2" xfId="790"/>
    <cellStyle name="Navadno 8 36" xfId="361"/>
    <cellStyle name="Navadno 8 36 2" xfId="791"/>
    <cellStyle name="Navadno 8 37" xfId="362"/>
    <cellStyle name="Navadno 8 37 2" xfId="792"/>
    <cellStyle name="Navadno 8 38" xfId="363"/>
    <cellStyle name="Navadno 8 38 2" xfId="793"/>
    <cellStyle name="Navadno 8 39" xfId="364"/>
    <cellStyle name="Navadno 8 39 2" xfId="794"/>
    <cellStyle name="Navadno 8 4" xfId="365"/>
    <cellStyle name="Navadno 8 4 2" xfId="795"/>
    <cellStyle name="Navadno 8 40" xfId="366"/>
    <cellStyle name="Navadno 8 40 2" xfId="796"/>
    <cellStyle name="Navadno 8 41" xfId="367"/>
    <cellStyle name="Navadno 8 41 2" xfId="797"/>
    <cellStyle name="Navadno 8 42" xfId="368"/>
    <cellStyle name="Navadno 8 42 2" xfId="798"/>
    <cellStyle name="Navadno 8 43" xfId="369"/>
    <cellStyle name="Navadno 8 43 2" xfId="799"/>
    <cellStyle name="Navadno 8 44" xfId="370"/>
    <cellStyle name="Navadno 8 44 2" xfId="800"/>
    <cellStyle name="Navadno 8 45" xfId="371"/>
    <cellStyle name="Navadno 8 45 2" xfId="801"/>
    <cellStyle name="Navadno 8 46" xfId="372"/>
    <cellStyle name="Navadno 8 46 2" xfId="802"/>
    <cellStyle name="Navadno 8 47" xfId="762"/>
    <cellStyle name="Navadno 8 5" xfId="373"/>
    <cellStyle name="Navadno 8 5 2" xfId="803"/>
    <cellStyle name="Navadno 8 6" xfId="374"/>
    <cellStyle name="Navadno 8 6 2" xfId="804"/>
    <cellStyle name="Navadno 8 7" xfId="375"/>
    <cellStyle name="Navadno 8 7 2" xfId="805"/>
    <cellStyle name="Navadno 8 8" xfId="376"/>
    <cellStyle name="Navadno 8 8 2" xfId="806"/>
    <cellStyle name="Navadno 8 9" xfId="377"/>
    <cellStyle name="Navadno 8 9 2" xfId="807"/>
    <cellStyle name="Navadno 8_Vodovod_Žepovci_Stogovci_Podgorje_Vratja_vas" xfId="378"/>
    <cellStyle name="Navadno 9" xfId="379"/>
    <cellStyle name="Navadno 9 10" xfId="380"/>
    <cellStyle name="Navadno 9 10 2" xfId="809"/>
    <cellStyle name="Navadno 9 11" xfId="381"/>
    <cellStyle name="Navadno 9 11 2" xfId="810"/>
    <cellStyle name="Navadno 9 12" xfId="382"/>
    <cellStyle name="Navadno 9 12 2" xfId="811"/>
    <cellStyle name="Navadno 9 13" xfId="383"/>
    <cellStyle name="Navadno 9 13 2" xfId="812"/>
    <cellStyle name="Navadno 9 14" xfId="384"/>
    <cellStyle name="Navadno 9 14 2" xfId="813"/>
    <cellStyle name="Navadno 9 15" xfId="385"/>
    <cellStyle name="Navadno 9 15 2" xfId="814"/>
    <cellStyle name="Navadno 9 16" xfId="386"/>
    <cellStyle name="Navadno 9 16 2" xfId="815"/>
    <cellStyle name="Navadno 9 17" xfId="387"/>
    <cellStyle name="Navadno 9 17 2" xfId="816"/>
    <cellStyle name="Navadno 9 18" xfId="388"/>
    <cellStyle name="Navadno 9 18 2" xfId="817"/>
    <cellStyle name="Navadno 9 19" xfId="389"/>
    <cellStyle name="Navadno 9 19 2" xfId="818"/>
    <cellStyle name="Navadno 9 2" xfId="390"/>
    <cellStyle name="Navadno 9 2 2" xfId="819"/>
    <cellStyle name="Navadno 9 20" xfId="391"/>
    <cellStyle name="Navadno 9 20 2" xfId="820"/>
    <cellStyle name="Navadno 9 21" xfId="392"/>
    <cellStyle name="Navadno 9 21 2" xfId="821"/>
    <cellStyle name="Navadno 9 22" xfId="393"/>
    <cellStyle name="Navadno 9 22 2" xfId="822"/>
    <cellStyle name="Navadno 9 23" xfId="394"/>
    <cellStyle name="Navadno 9 23 2" xfId="823"/>
    <cellStyle name="Navadno 9 24" xfId="395"/>
    <cellStyle name="Navadno 9 24 2" xfId="824"/>
    <cellStyle name="Navadno 9 25" xfId="396"/>
    <cellStyle name="Navadno 9 25 2" xfId="825"/>
    <cellStyle name="Navadno 9 26" xfId="397"/>
    <cellStyle name="Navadno 9 26 2" xfId="826"/>
    <cellStyle name="Navadno 9 27" xfId="398"/>
    <cellStyle name="Navadno 9 27 2" xfId="827"/>
    <cellStyle name="Navadno 9 28" xfId="399"/>
    <cellStyle name="Navadno 9 28 2" xfId="828"/>
    <cellStyle name="Navadno 9 29" xfId="400"/>
    <cellStyle name="Navadno 9 29 2" xfId="829"/>
    <cellStyle name="Navadno 9 3" xfId="401"/>
    <cellStyle name="Navadno 9 3 2" xfId="830"/>
    <cellStyle name="Navadno 9 30" xfId="402"/>
    <cellStyle name="Navadno 9 30 2" xfId="831"/>
    <cellStyle name="Navadno 9 31" xfId="403"/>
    <cellStyle name="Navadno 9 31 2" xfId="832"/>
    <cellStyle name="Navadno 9 32" xfId="404"/>
    <cellStyle name="Navadno 9 32 2" xfId="833"/>
    <cellStyle name="Navadno 9 33" xfId="405"/>
    <cellStyle name="Navadno 9 33 2" xfId="834"/>
    <cellStyle name="Navadno 9 34" xfId="406"/>
    <cellStyle name="Navadno 9 34 2" xfId="835"/>
    <cellStyle name="Navadno 9 35" xfId="407"/>
    <cellStyle name="Navadno 9 35 2" xfId="836"/>
    <cellStyle name="Navadno 9 36" xfId="408"/>
    <cellStyle name="Navadno 9 36 2" xfId="837"/>
    <cellStyle name="Navadno 9 37" xfId="409"/>
    <cellStyle name="Navadno 9 37 2" xfId="838"/>
    <cellStyle name="Navadno 9 38" xfId="410"/>
    <cellStyle name="Navadno 9 38 2" xfId="839"/>
    <cellStyle name="Navadno 9 39" xfId="411"/>
    <cellStyle name="Navadno 9 39 2" xfId="840"/>
    <cellStyle name="Navadno 9 4" xfId="412"/>
    <cellStyle name="Navadno 9 4 2" xfId="841"/>
    <cellStyle name="Navadno 9 40" xfId="413"/>
    <cellStyle name="Navadno 9 40 2" xfId="842"/>
    <cellStyle name="Navadno 9 41" xfId="414"/>
    <cellStyle name="Navadno 9 41 2" xfId="843"/>
    <cellStyle name="Navadno 9 42" xfId="415"/>
    <cellStyle name="Navadno 9 42 2" xfId="844"/>
    <cellStyle name="Navadno 9 43" xfId="416"/>
    <cellStyle name="Navadno 9 43 2" xfId="845"/>
    <cellStyle name="Navadno 9 44" xfId="417"/>
    <cellStyle name="Navadno 9 44 2" xfId="846"/>
    <cellStyle name="Navadno 9 45" xfId="418"/>
    <cellStyle name="Navadno 9 45 2" xfId="847"/>
    <cellStyle name="Navadno 9 46" xfId="419"/>
    <cellStyle name="Navadno 9 46 2" xfId="848"/>
    <cellStyle name="Navadno 9 47" xfId="808"/>
    <cellStyle name="Navadno 9 5" xfId="420"/>
    <cellStyle name="Navadno 9 5 2" xfId="849"/>
    <cellStyle name="Navadno 9 6" xfId="421"/>
    <cellStyle name="Navadno 9 6 2" xfId="850"/>
    <cellStyle name="Navadno 9 7" xfId="422"/>
    <cellStyle name="Navadno 9 7 2" xfId="851"/>
    <cellStyle name="Navadno 9 8" xfId="423"/>
    <cellStyle name="Navadno 9 8 2" xfId="852"/>
    <cellStyle name="Navadno 9 9" xfId="424"/>
    <cellStyle name="Navadno 9 9 2" xfId="853"/>
    <cellStyle name="Navadno 9_Vodovod_Žepovci_Stogovci_Podgorje_Vratja_vas" xfId="425"/>
    <cellStyle name="Navadno_POPIS DEL ZA GRADBENA DELA ILOVICA1" xfId="854"/>
    <cellStyle name="Normal_1.3.2" xfId="426"/>
    <cellStyle name="Pojasnjevalno besedilo 2" xfId="440"/>
    <cellStyle name="Slog 1" xfId="427"/>
    <cellStyle name="Total" xfId="428"/>
    <cellStyle name="Total 2" xfId="429"/>
    <cellStyle name="Valuta 2" xfId="438"/>
    <cellStyle name="Vejica 2" xfId="430"/>
    <cellStyle name="Vejica 3" xfId="43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D_KOZARJE\mapa_05\popis_podboj\Kozarje_popis_Strojni_JPE_PGD_09112007_podbo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trojniki\PLIN\JPE%20LJUBLJANA\plin_JPE_RV%2033_8089\00_04_05_09_PZI_8089\05_01_Strojne_instalacije_in_strojna_oprema\PZI_RV33_POPI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a.pleho/STARI_C/KalWin/Predrac/RTP%20LO&#268;NA/EXCELTXT/REEL34-6X0130-popis%20DZ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N_31260"/>
      <sheetName val="N_31262"/>
      <sheetName val="N_31361"/>
      <sheetName val="N_31363"/>
      <sheetName val="N_40062"/>
      <sheetName val="N_40063"/>
      <sheetName val="N_40065"/>
      <sheetName val="N_40066"/>
      <sheetName val="N_40068"/>
      <sheetName val="N_40067"/>
      <sheetName val="N_40069 "/>
      <sheetName val="N_40070"/>
      <sheetName val="P"/>
      <sheetName val="REK"/>
      <sheetName val="HPR_SD_stara verzija"/>
    </sheetNames>
    <sheetDataSet>
      <sheetData sheetId="0">
        <row r="16">
          <cell r="B16">
            <v>1.2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ARMATURA"/>
      <sheetName val="MATERIAL"/>
      <sheetName val="REKAPITULACIJA"/>
    </sheetNames>
    <sheetDataSet>
      <sheetData sheetId="0" refreshError="1">
        <row r="14">
          <cell r="B14">
            <v>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upna rekapitulacija-gr.del"/>
      <sheetName val="1.plato"/>
      <sheetName val="2.komandna stavba"/>
      <sheetName val="3.temelj TR1"/>
      <sheetName val="4.temelj TR2"/>
      <sheetName val="5.tem.portala in podstavkov VN "/>
      <sheetName val="6.jeklene konstrukcije"/>
      <sheetName val="7.kabelska kanalizacija"/>
      <sheetName val="8. 110 kV DV"/>
      <sheetName val="9.ozemljit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11">
          <cell r="F111">
            <v>0</v>
          </cell>
        </row>
        <row r="127">
          <cell r="F127">
            <v>0</v>
          </cell>
        </row>
        <row r="151">
          <cell r="F151">
            <v>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zoomScaleSheetLayoutView="100" workbookViewId="0">
      <selection activeCell="F22" sqref="F22"/>
    </sheetView>
  </sheetViews>
  <sheetFormatPr defaultRowHeight="12.75" x14ac:dyDescent="0.2"/>
  <cols>
    <col min="1" max="1" width="8" style="141" customWidth="1"/>
    <col min="2" max="4" width="9.140625" style="125"/>
    <col min="5" max="5" width="23.5703125" style="125" customWidth="1"/>
    <col min="6" max="6" width="28.7109375" style="125" customWidth="1"/>
    <col min="7" max="16384" width="9.140625" style="125"/>
  </cols>
  <sheetData>
    <row r="1" spans="1:6" ht="26.25" customHeight="1" x14ac:dyDescent="0.25">
      <c r="A1" s="124"/>
      <c r="B1" s="199" t="s">
        <v>166</v>
      </c>
      <c r="C1" s="199"/>
      <c r="D1" s="199"/>
      <c r="E1" s="199"/>
      <c r="F1" s="199"/>
    </row>
    <row r="2" spans="1:6" ht="10.5" customHeight="1" thickBot="1" x14ac:dyDescent="0.3">
      <c r="A2" s="124"/>
      <c r="B2" s="126"/>
      <c r="C2" s="126"/>
      <c r="D2" s="126"/>
      <c r="E2" s="126"/>
      <c r="F2" s="126"/>
    </row>
    <row r="3" spans="1:6" ht="43.5" customHeight="1" thickBot="1" x14ac:dyDescent="0.25">
      <c r="A3" s="127" t="s">
        <v>167</v>
      </c>
      <c r="B3" s="200" t="s">
        <v>168</v>
      </c>
      <c r="C3" s="201"/>
      <c r="D3" s="201"/>
      <c r="E3" s="202"/>
      <c r="F3" s="128" t="s">
        <v>169</v>
      </c>
    </row>
    <row r="4" spans="1:6" ht="52.5" customHeight="1" thickBot="1" x14ac:dyDescent="0.25">
      <c r="A4" s="129" t="s">
        <v>175</v>
      </c>
      <c r="B4" s="203" t="s">
        <v>173</v>
      </c>
      <c r="C4" s="204"/>
      <c r="D4" s="204"/>
      <c r="E4" s="205"/>
      <c r="F4" s="130">
        <f>SUM('Hiša Roška'!F186)</f>
        <v>0</v>
      </c>
    </row>
    <row r="5" spans="1:6" ht="52.5" customHeight="1" thickBot="1" x14ac:dyDescent="0.25">
      <c r="A5" s="129" t="s">
        <v>176</v>
      </c>
      <c r="B5" s="203" t="s">
        <v>174</v>
      </c>
      <c r="C5" s="204"/>
      <c r="D5" s="204"/>
      <c r="E5" s="205"/>
      <c r="F5" s="130">
        <f>SUM('Rekapitulacija_GD Ladja'!G7)</f>
        <v>0</v>
      </c>
    </row>
    <row r="6" spans="1:6" ht="28.5" customHeight="1" x14ac:dyDescent="0.25">
      <c r="A6" s="131"/>
      <c r="B6" s="206" t="s">
        <v>170</v>
      </c>
      <c r="C6" s="206"/>
      <c r="D6" s="132"/>
      <c r="E6" s="132"/>
      <c r="F6" s="133">
        <f>SUM(F4:F5)</f>
        <v>0</v>
      </c>
    </row>
    <row r="7" spans="1:6" ht="15.75" customHeight="1" thickBot="1" x14ac:dyDescent="0.25">
      <c r="A7" s="134"/>
      <c r="B7" s="197" t="s">
        <v>171</v>
      </c>
      <c r="C7" s="197"/>
      <c r="D7" s="197"/>
      <c r="E7" s="135"/>
      <c r="F7" s="136"/>
    </row>
    <row r="8" spans="1:6" ht="15" x14ac:dyDescent="0.25">
      <c r="A8" s="124"/>
      <c r="B8" s="137"/>
      <c r="C8" s="137"/>
      <c r="D8" s="137"/>
      <c r="E8" s="137"/>
      <c r="F8" s="137"/>
    </row>
    <row r="9" spans="1:6" ht="33" customHeight="1" x14ac:dyDescent="0.25">
      <c r="A9" s="124"/>
      <c r="B9" s="137"/>
      <c r="C9" s="137"/>
      <c r="D9" s="137"/>
      <c r="E9" s="137"/>
      <c r="F9" s="137"/>
    </row>
    <row r="10" spans="1:6" ht="15" x14ac:dyDescent="0.25">
      <c r="A10" s="124"/>
      <c r="B10" s="198" t="s">
        <v>172</v>
      </c>
      <c r="C10" s="198"/>
      <c r="D10" s="198"/>
      <c r="E10" s="198"/>
      <c r="F10" s="138"/>
    </row>
    <row r="11" spans="1:6" x14ac:dyDescent="0.2">
      <c r="A11" s="139"/>
      <c r="B11" s="140"/>
      <c r="C11" s="140"/>
      <c r="D11" s="140"/>
      <c r="E11" s="140"/>
      <c r="F11" s="140"/>
    </row>
    <row r="12" spans="1:6" x14ac:dyDescent="0.2">
      <c r="A12" s="139"/>
      <c r="B12" s="140"/>
      <c r="C12" s="140"/>
      <c r="D12" s="140"/>
      <c r="E12" s="140"/>
      <c r="F12" s="140"/>
    </row>
  </sheetData>
  <sheetProtection password="CF65" sheet="1" objects="1" scenarios="1"/>
  <mergeCells count="7">
    <mergeCell ref="B7:D7"/>
    <mergeCell ref="B10:E10"/>
    <mergeCell ref="B1:F1"/>
    <mergeCell ref="B3:E3"/>
    <mergeCell ref="B4:E4"/>
    <mergeCell ref="B5:E5"/>
    <mergeCell ref="B6:C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
&amp;RJPE-SIR-252/22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1348"/>
  <sheetViews>
    <sheetView topLeftCell="A3" zoomScaleNormal="100" zoomScaleSheetLayoutView="100" workbookViewId="0">
      <selection activeCell="E24" sqref="E24"/>
    </sheetView>
  </sheetViews>
  <sheetFormatPr defaultColWidth="9.140625" defaultRowHeight="12.75" x14ac:dyDescent="0.2"/>
  <cols>
    <col min="1" max="1" width="6.7109375" style="169" customWidth="1"/>
    <col min="2" max="2" width="37.7109375" style="173" customWidth="1"/>
    <col min="3" max="3" width="6.7109375" style="50" customWidth="1"/>
    <col min="4" max="4" width="6.7109375" style="51" customWidth="1"/>
    <col min="5" max="5" width="14.7109375" style="49" customWidth="1"/>
    <col min="6" max="6" width="14.7109375" style="50" customWidth="1"/>
    <col min="7" max="16384" width="9.140625" style="51"/>
  </cols>
  <sheetData>
    <row r="1" spans="1:7" s="147" customFormat="1" ht="15.75" x14ac:dyDescent="0.25">
      <c r="A1" s="142" t="s">
        <v>97</v>
      </c>
      <c r="B1" s="8" t="s">
        <v>3</v>
      </c>
      <c r="C1" s="143"/>
      <c r="D1" s="144"/>
      <c r="E1" s="145"/>
      <c r="F1" s="146"/>
    </row>
    <row r="2" spans="1:7" s="147" customFormat="1" ht="15.75" x14ac:dyDescent="0.25">
      <c r="A2" s="142" t="s">
        <v>98</v>
      </c>
      <c r="B2" s="8" t="s">
        <v>4</v>
      </c>
      <c r="C2" s="143"/>
      <c r="D2" s="144"/>
      <c r="E2" s="145"/>
      <c r="F2" s="146"/>
    </row>
    <row r="3" spans="1:7" s="147" customFormat="1" ht="15.75" x14ac:dyDescent="0.25">
      <c r="A3" s="142"/>
      <c r="B3" s="8" t="s">
        <v>102</v>
      </c>
      <c r="C3" s="143"/>
      <c r="D3" s="144"/>
      <c r="E3" s="145"/>
      <c r="F3" s="146"/>
    </row>
    <row r="4" spans="1:7" s="147" customFormat="1" ht="16.5" thickBot="1" x14ac:dyDescent="0.3">
      <c r="A4" s="9"/>
      <c r="B4" s="14"/>
      <c r="C4" s="9"/>
      <c r="D4" s="9"/>
      <c r="E4" s="9"/>
      <c r="F4" s="9"/>
    </row>
    <row r="5" spans="1:7" ht="77.25" thickTop="1" x14ac:dyDescent="0.2">
      <c r="A5" s="148" t="s">
        <v>0</v>
      </c>
      <c r="B5" s="149" t="s">
        <v>33</v>
      </c>
      <c r="C5" s="148" t="s">
        <v>5</v>
      </c>
      <c r="D5" s="148" t="s">
        <v>6</v>
      </c>
      <c r="E5" s="150" t="s">
        <v>38</v>
      </c>
      <c r="F5" s="150" t="s">
        <v>39</v>
      </c>
      <c r="G5" s="151"/>
    </row>
    <row r="6" spans="1:7" x14ac:dyDescent="0.2">
      <c r="A6" s="56">
        <v>1</v>
      </c>
      <c r="B6" s="152"/>
      <c r="C6" s="58"/>
      <c r="D6" s="59"/>
      <c r="E6" s="60"/>
      <c r="F6" s="58"/>
    </row>
    <row r="7" spans="1:7" x14ac:dyDescent="0.2">
      <c r="A7" s="153">
        <f>COUNT(A6+1)</f>
        <v>1</v>
      </c>
      <c r="B7" s="154" t="s">
        <v>7</v>
      </c>
      <c r="C7" s="63"/>
      <c r="D7" s="44"/>
      <c r="E7" s="64"/>
      <c r="F7" s="64"/>
    </row>
    <row r="8" spans="1:7" ht="51" x14ac:dyDescent="0.2">
      <c r="A8" s="153"/>
      <c r="B8" s="7" t="s">
        <v>43</v>
      </c>
      <c r="C8" s="63"/>
      <c r="D8" s="44"/>
      <c r="E8" s="64"/>
      <c r="F8" s="64"/>
    </row>
    <row r="9" spans="1:7" ht="14.25" x14ac:dyDescent="0.2">
      <c r="A9" s="153"/>
      <c r="B9" s="155"/>
      <c r="C9" s="63">
        <v>180</v>
      </c>
      <c r="D9" s="44" t="s">
        <v>37</v>
      </c>
      <c r="E9" s="67"/>
      <c r="F9" s="64">
        <f>C9*E9</f>
        <v>0</v>
      </c>
    </row>
    <row r="10" spans="1:7" x14ac:dyDescent="0.2">
      <c r="A10" s="153"/>
      <c r="B10" s="155"/>
      <c r="C10" s="63"/>
      <c r="D10" s="44"/>
      <c r="E10" s="64"/>
      <c r="F10" s="64"/>
    </row>
    <row r="11" spans="1:7" x14ac:dyDescent="0.2">
      <c r="A11" s="153">
        <f>COUNT($A$7:A10)+1</f>
        <v>2</v>
      </c>
      <c r="B11" s="154" t="s">
        <v>8</v>
      </c>
      <c r="C11" s="63"/>
      <c r="D11" s="44"/>
      <c r="E11" s="64"/>
      <c r="F11" s="63"/>
    </row>
    <row r="12" spans="1:7" ht="38.25" x14ac:dyDescent="0.2">
      <c r="A12" s="153"/>
      <c r="B12" s="7" t="s">
        <v>9</v>
      </c>
      <c r="C12" s="63"/>
      <c r="D12" s="44"/>
      <c r="E12" s="64"/>
      <c r="F12" s="63"/>
    </row>
    <row r="13" spans="1:7" x14ac:dyDescent="0.2">
      <c r="A13" s="153"/>
      <c r="B13" s="155"/>
      <c r="C13" s="63">
        <v>2</v>
      </c>
      <c r="D13" s="44" t="s">
        <v>1</v>
      </c>
      <c r="E13" s="67"/>
      <c r="F13" s="64">
        <f>C13*E13</f>
        <v>0</v>
      </c>
    </row>
    <row r="14" spans="1:7" x14ac:dyDescent="0.2">
      <c r="A14" s="153"/>
      <c r="B14" s="7"/>
      <c r="C14" s="1"/>
      <c r="D14" s="2"/>
      <c r="E14" s="3"/>
      <c r="F14" s="3"/>
    </row>
    <row r="15" spans="1:7" ht="25.5" x14ac:dyDescent="0.2">
      <c r="A15" s="153">
        <f>COUNT($A$7:A14)+1</f>
        <v>3</v>
      </c>
      <c r="B15" s="154" t="s">
        <v>44</v>
      </c>
      <c r="C15" s="63"/>
      <c r="D15" s="44"/>
      <c r="E15" s="64"/>
      <c r="F15" s="63"/>
    </row>
    <row r="16" spans="1:7" ht="63.75" x14ac:dyDescent="0.2">
      <c r="A16" s="153"/>
      <c r="B16" s="7" t="s">
        <v>45</v>
      </c>
      <c r="C16" s="63"/>
      <c r="D16" s="44"/>
      <c r="E16" s="64"/>
      <c r="F16" s="63"/>
    </row>
    <row r="17" spans="1:6" ht="14.25" x14ac:dyDescent="0.2">
      <c r="A17" s="153"/>
      <c r="B17" s="156"/>
      <c r="C17" s="63">
        <v>4</v>
      </c>
      <c r="D17" s="44" t="s">
        <v>42</v>
      </c>
      <c r="E17" s="67"/>
      <c r="F17" s="64">
        <f>C17*E17</f>
        <v>0</v>
      </c>
    </row>
    <row r="18" spans="1:6" x14ac:dyDescent="0.2">
      <c r="A18" s="153"/>
      <c r="B18" s="156"/>
      <c r="C18" s="63"/>
      <c r="D18" s="44"/>
      <c r="E18" s="64"/>
      <c r="F18" s="64"/>
    </row>
    <row r="19" spans="1:6" x14ac:dyDescent="0.2">
      <c r="A19" s="153">
        <f>COUNT($A$7:A18)+1</f>
        <v>4</v>
      </c>
      <c r="B19" s="154" t="s">
        <v>13</v>
      </c>
      <c r="C19" s="63"/>
      <c r="D19" s="44"/>
      <c r="E19" s="64"/>
      <c r="F19" s="63"/>
    </row>
    <row r="20" spans="1:6" ht="102" x14ac:dyDescent="0.2">
      <c r="A20" s="153"/>
      <c r="B20" s="7" t="s">
        <v>111</v>
      </c>
      <c r="C20" s="63"/>
      <c r="D20" s="44"/>
      <c r="E20" s="64"/>
      <c r="F20" s="63"/>
    </row>
    <row r="21" spans="1:6" ht="14.25" x14ac:dyDescent="0.2">
      <c r="A21" s="153"/>
      <c r="B21" s="155"/>
      <c r="C21" s="63">
        <v>180</v>
      </c>
      <c r="D21" s="44" t="s">
        <v>42</v>
      </c>
      <c r="E21" s="67"/>
      <c r="F21" s="64">
        <f>C21*E21</f>
        <v>0</v>
      </c>
    </row>
    <row r="22" spans="1:6" x14ac:dyDescent="0.2">
      <c r="A22" s="153">
        <f>COUNT($A$7:A21)+1</f>
        <v>5</v>
      </c>
      <c r="B22" s="157" t="s">
        <v>103</v>
      </c>
      <c r="C22" s="75"/>
      <c r="D22" s="34"/>
      <c r="E22" s="77"/>
      <c r="F22" s="75"/>
    </row>
    <row r="23" spans="1:6" ht="51" x14ac:dyDescent="0.2">
      <c r="A23" s="153"/>
      <c r="B23" s="7" t="s">
        <v>104</v>
      </c>
      <c r="C23" s="75"/>
      <c r="D23" s="34"/>
      <c r="E23" s="77"/>
      <c r="F23" s="75"/>
    </row>
    <row r="24" spans="1:6" ht="14.25" x14ac:dyDescent="0.2">
      <c r="A24" s="153"/>
      <c r="B24" s="11"/>
      <c r="C24" s="75">
        <v>40</v>
      </c>
      <c r="D24" s="34" t="s">
        <v>42</v>
      </c>
      <c r="E24" s="67"/>
      <c r="F24" s="77">
        <f>C24*E24</f>
        <v>0</v>
      </c>
    </row>
    <row r="25" spans="1:6" x14ac:dyDescent="0.2">
      <c r="A25" s="153"/>
      <c r="B25" s="155"/>
      <c r="C25" s="63"/>
      <c r="D25" s="44"/>
      <c r="E25" s="64"/>
      <c r="F25" s="63"/>
    </row>
    <row r="26" spans="1:6" x14ac:dyDescent="0.2">
      <c r="A26" s="153">
        <f>COUNT($A$7:A25)+1</f>
        <v>6</v>
      </c>
      <c r="B26" s="154" t="s">
        <v>16</v>
      </c>
      <c r="C26" s="63"/>
      <c r="D26" s="44"/>
      <c r="E26" s="64"/>
      <c r="F26" s="63"/>
    </row>
    <row r="27" spans="1:6" ht="63.75" x14ac:dyDescent="0.2">
      <c r="A27" s="153"/>
      <c r="B27" s="7" t="s">
        <v>36</v>
      </c>
      <c r="C27" s="63"/>
      <c r="D27" s="44"/>
      <c r="E27" s="64"/>
      <c r="F27" s="63"/>
    </row>
    <row r="28" spans="1:6" ht="14.25" x14ac:dyDescent="0.2">
      <c r="A28" s="153"/>
      <c r="B28" s="155"/>
      <c r="C28" s="63">
        <v>30</v>
      </c>
      <c r="D28" s="44" t="s">
        <v>37</v>
      </c>
      <c r="E28" s="67"/>
      <c r="F28" s="64">
        <f>C28*E28</f>
        <v>0</v>
      </c>
    </row>
    <row r="29" spans="1:6" x14ac:dyDescent="0.2">
      <c r="A29" s="153"/>
      <c r="B29" s="155"/>
      <c r="C29" s="63"/>
      <c r="D29" s="44"/>
      <c r="E29" s="64"/>
      <c r="F29" s="63"/>
    </row>
    <row r="30" spans="1:6" ht="25.5" x14ac:dyDescent="0.2">
      <c r="A30" s="153">
        <f>COUNT($A$7:A29)+1</f>
        <v>7</v>
      </c>
      <c r="B30" s="158" t="s">
        <v>46</v>
      </c>
      <c r="C30" s="1"/>
      <c r="D30" s="159"/>
      <c r="E30" s="3"/>
      <c r="F30" s="63"/>
    </row>
    <row r="31" spans="1:6" ht="76.5" x14ac:dyDescent="0.2">
      <c r="A31" s="153"/>
      <c r="B31" s="7" t="s">
        <v>47</v>
      </c>
      <c r="C31" s="1"/>
      <c r="D31" s="159"/>
      <c r="E31" s="3"/>
      <c r="F31" s="63"/>
    </row>
    <row r="32" spans="1:6" ht="14.25" x14ac:dyDescent="0.2">
      <c r="A32" s="153"/>
      <c r="B32" s="155"/>
      <c r="C32" s="1">
        <v>60</v>
      </c>
      <c r="D32" s="159" t="s">
        <v>48</v>
      </c>
      <c r="E32" s="96"/>
      <c r="F32" s="64">
        <f>+C32*E32</f>
        <v>0</v>
      </c>
    </row>
    <row r="33" spans="1:6" x14ac:dyDescent="0.2">
      <c r="A33" s="153"/>
      <c r="B33" s="155"/>
      <c r="C33" s="63"/>
      <c r="D33" s="44"/>
      <c r="E33" s="64"/>
      <c r="F33" s="63"/>
    </row>
    <row r="34" spans="1:6" ht="38.25" x14ac:dyDescent="0.2">
      <c r="A34" s="153">
        <f>COUNT($A$7:A33)+1</f>
        <v>8</v>
      </c>
      <c r="B34" s="158" t="s">
        <v>49</v>
      </c>
      <c r="C34" s="63"/>
      <c r="D34" s="44"/>
      <c r="E34" s="64"/>
      <c r="F34" s="63"/>
    </row>
    <row r="35" spans="1:6" ht="63.75" x14ac:dyDescent="0.2">
      <c r="A35" s="153"/>
      <c r="B35" s="7" t="s">
        <v>50</v>
      </c>
      <c r="C35" s="63"/>
      <c r="D35" s="44"/>
      <c r="E35" s="64"/>
      <c r="F35" s="63"/>
    </row>
    <row r="36" spans="1:6" ht="14.25" x14ac:dyDescent="0.2">
      <c r="A36" s="153"/>
      <c r="B36" s="155"/>
      <c r="C36" s="63">
        <v>700</v>
      </c>
      <c r="D36" s="159" t="s">
        <v>48</v>
      </c>
      <c r="E36" s="96"/>
      <c r="F36" s="64">
        <f>+C36*E36</f>
        <v>0</v>
      </c>
    </row>
    <row r="37" spans="1:6" x14ac:dyDescent="0.2">
      <c r="A37" s="153"/>
      <c r="B37" s="155"/>
      <c r="C37" s="63"/>
      <c r="D37" s="44"/>
      <c r="E37" s="64"/>
      <c r="F37" s="63"/>
    </row>
    <row r="38" spans="1:6" x14ac:dyDescent="0.2">
      <c r="A38" s="160">
        <f>COUNT($A$7:A37)+1</f>
        <v>9</v>
      </c>
      <c r="B38" s="161" t="s">
        <v>51</v>
      </c>
      <c r="C38" s="162"/>
      <c r="D38" s="163"/>
      <c r="E38" s="164"/>
      <c r="F38" s="162"/>
    </row>
    <row r="39" spans="1:6" ht="38.25" x14ac:dyDescent="0.2">
      <c r="A39" s="160"/>
      <c r="B39" s="165" t="s">
        <v>52</v>
      </c>
      <c r="C39" s="162"/>
      <c r="D39" s="163"/>
      <c r="E39" s="164"/>
      <c r="F39" s="162"/>
    </row>
    <row r="40" spans="1:6" x14ac:dyDescent="0.2">
      <c r="A40" s="160"/>
      <c r="B40" s="166"/>
      <c r="C40" s="162">
        <v>370</v>
      </c>
      <c r="D40" s="167" t="s">
        <v>53</v>
      </c>
      <c r="E40" s="194"/>
      <c r="F40" s="164">
        <f>+C40*E40</f>
        <v>0</v>
      </c>
    </row>
    <row r="41" spans="1:6" x14ac:dyDescent="0.2">
      <c r="A41" s="153"/>
      <c r="B41" s="155"/>
      <c r="C41" s="63"/>
      <c r="D41" s="44"/>
      <c r="E41" s="64"/>
      <c r="F41" s="63"/>
    </row>
    <row r="42" spans="1:6" x14ac:dyDescent="0.2">
      <c r="A42" s="153">
        <f>COUNT($A$7:A41)+1</f>
        <v>10</v>
      </c>
      <c r="B42" s="12" t="s">
        <v>54</v>
      </c>
      <c r="C42" s="63"/>
      <c r="D42" s="44"/>
      <c r="E42" s="64"/>
      <c r="F42" s="64"/>
    </row>
    <row r="43" spans="1:6" ht="63.75" x14ac:dyDescent="0.2">
      <c r="A43" s="153"/>
      <c r="B43" s="7" t="s">
        <v>105</v>
      </c>
      <c r="C43" s="63"/>
      <c r="D43" s="44"/>
      <c r="E43" s="64"/>
      <c r="F43" s="64"/>
    </row>
    <row r="44" spans="1:6" ht="14.25" x14ac:dyDescent="0.2">
      <c r="A44" s="153"/>
      <c r="B44" s="10"/>
      <c r="C44" s="63">
        <v>18</v>
      </c>
      <c r="D44" s="44" t="s">
        <v>37</v>
      </c>
      <c r="E44" s="67"/>
      <c r="F44" s="64">
        <f>+E44*C44</f>
        <v>0</v>
      </c>
    </row>
    <row r="45" spans="1:6" x14ac:dyDescent="0.2">
      <c r="A45" s="153"/>
      <c r="B45" s="155"/>
      <c r="C45" s="63"/>
      <c r="D45" s="44"/>
      <c r="E45" s="64"/>
      <c r="F45" s="63"/>
    </row>
    <row r="46" spans="1:6" ht="25.5" x14ac:dyDescent="0.2">
      <c r="A46" s="153">
        <f>COUNT($A$7:A45)+1</f>
        <v>11</v>
      </c>
      <c r="B46" s="13" t="s">
        <v>55</v>
      </c>
      <c r="C46" s="63"/>
      <c r="D46" s="44"/>
      <c r="E46" s="64"/>
      <c r="F46" s="63"/>
    </row>
    <row r="47" spans="1:6" ht="63.75" x14ac:dyDescent="0.2">
      <c r="A47" s="153"/>
      <c r="B47" s="7" t="s">
        <v>56</v>
      </c>
      <c r="C47" s="63"/>
      <c r="D47" s="44"/>
      <c r="E47" s="64"/>
      <c r="F47" s="63"/>
    </row>
    <row r="48" spans="1:6" ht="14.25" x14ac:dyDescent="0.2">
      <c r="A48" s="153"/>
      <c r="B48" s="155"/>
      <c r="C48" s="63">
        <v>192</v>
      </c>
      <c r="D48" s="44" t="s">
        <v>42</v>
      </c>
      <c r="E48" s="67"/>
      <c r="F48" s="64">
        <f>C48*E48</f>
        <v>0</v>
      </c>
    </row>
    <row r="49" spans="1:6" x14ac:dyDescent="0.2">
      <c r="A49" s="153"/>
      <c r="B49" s="155"/>
      <c r="C49" s="63"/>
      <c r="D49" s="44"/>
      <c r="E49" s="64"/>
      <c r="F49" s="64"/>
    </row>
    <row r="50" spans="1:6" x14ac:dyDescent="0.2">
      <c r="A50" s="153">
        <f>COUNT($A$7:A49)+1</f>
        <v>12</v>
      </c>
      <c r="B50" s="168" t="s">
        <v>57</v>
      </c>
      <c r="C50" s="63"/>
      <c r="D50" s="44"/>
      <c r="E50" s="64"/>
      <c r="F50" s="64"/>
    </row>
    <row r="51" spans="1:6" ht="38.25" x14ac:dyDescent="0.2">
      <c r="B51" s="7" t="s">
        <v>58</v>
      </c>
      <c r="C51" s="63"/>
      <c r="D51" s="44"/>
      <c r="E51" s="64"/>
      <c r="F51" s="64"/>
    </row>
    <row r="52" spans="1:6" x14ac:dyDescent="0.2">
      <c r="B52" s="170"/>
      <c r="C52" s="63">
        <v>2</v>
      </c>
      <c r="D52" s="44" t="s">
        <v>1</v>
      </c>
      <c r="E52" s="67"/>
      <c r="F52" s="64">
        <f>+E52*C52</f>
        <v>0</v>
      </c>
    </row>
    <row r="53" spans="1:6" x14ac:dyDescent="0.2">
      <c r="B53" s="155"/>
      <c r="C53" s="63"/>
      <c r="D53" s="44"/>
      <c r="E53" s="64"/>
      <c r="F53" s="63"/>
    </row>
    <row r="54" spans="1:6" x14ac:dyDescent="0.2">
      <c r="A54" s="153">
        <f>COUNT($A$7:A53)+1</f>
        <v>13</v>
      </c>
      <c r="B54" s="154" t="s">
        <v>10</v>
      </c>
      <c r="C54" s="63"/>
      <c r="D54" s="44"/>
      <c r="E54" s="64"/>
      <c r="F54" s="63"/>
    </row>
    <row r="55" spans="1:6" ht="51" x14ac:dyDescent="0.2">
      <c r="B55" s="7" t="s">
        <v>12</v>
      </c>
      <c r="C55" s="63"/>
      <c r="D55" s="44"/>
      <c r="E55" s="64"/>
      <c r="F55" s="63"/>
    </row>
    <row r="56" spans="1:6" ht="14.25" x14ac:dyDescent="0.2">
      <c r="B56" s="155"/>
      <c r="C56" s="63">
        <v>45</v>
      </c>
      <c r="D56" s="44" t="s">
        <v>42</v>
      </c>
      <c r="E56" s="67"/>
      <c r="F56" s="64">
        <f>C56*E56</f>
        <v>0</v>
      </c>
    </row>
    <row r="57" spans="1:6" x14ac:dyDescent="0.2">
      <c r="B57" s="155"/>
      <c r="C57" s="63"/>
      <c r="D57" s="44"/>
      <c r="E57" s="64"/>
      <c r="F57" s="64"/>
    </row>
    <row r="58" spans="1:6" x14ac:dyDescent="0.2">
      <c r="A58" s="153">
        <f>COUNT($A$7:A57)+1</f>
        <v>14</v>
      </c>
      <c r="B58" s="154" t="s">
        <v>11</v>
      </c>
      <c r="C58" s="63"/>
      <c r="D58" s="44"/>
      <c r="E58" s="64"/>
      <c r="F58" s="63"/>
    </row>
    <row r="59" spans="1:6" ht="51" x14ac:dyDescent="0.2">
      <c r="B59" s="7" t="s">
        <v>30</v>
      </c>
      <c r="C59" s="63"/>
      <c r="D59" s="44"/>
      <c r="E59" s="64"/>
      <c r="F59" s="63"/>
    </row>
    <row r="60" spans="1:6" ht="14.25" x14ac:dyDescent="0.2">
      <c r="B60" s="155"/>
      <c r="C60" s="63">
        <v>40</v>
      </c>
      <c r="D60" s="44" t="s">
        <v>42</v>
      </c>
      <c r="E60" s="67"/>
      <c r="F60" s="64">
        <f>C60*E60</f>
        <v>0</v>
      </c>
    </row>
    <row r="61" spans="1:6" x14ac:dyDescent="0.2">
      <c r="B61" s="155"/>
      <c r="C61" s="63"/>
      <c r="D61" s="44"/>
      <c r="E61" s="64"/>
      <c r="F61" s="63"/>
    </row>
    <row r="62" spans="1:6" x14ac:dyDescent="0.2">
      <c r="A62" s="153">
        <f>COUNT($A$7:A61)+1</f>
        <v>15</v>
      </c>
      <c r="B62" s="157" t="s">
        <v>59</v>
      </c>
      <c r="C62" s="75"/>
      <c r="D62" s="34"/>
      <c r="E62" s="64"/>
      <c r="F62" s="77"/>
    </row>
    <row r="63" spans="1:6" ht="51" x14ac:dyDescent="0.2">
      <c r="B63" s="7" t="s">
        <v>60</v>
      </c>
      <c r="C63" s="75"/>
      <c r="D63" s="34"/>
      <c r="E63" s="64"/>
      <c r="F63" s="77"/>
    </row>
    <row r="64" spans="1:6" x14ac:dyDescent="0.2">
      <c r="B64" s="11"/>
      <c r="C64" s="75">
        <v>3</v>
      </c>
      <c r="D64" s="44" t="s">
        <v>34</v>
      </c>
      <c r="E64" s="67"/>
      <c r="F64" s="77">
        <f>C64*E64</f>
        <v>0</v>
      </c>
    </row>
    <row r="65" spans="1:6" x14ac:dyDescent="0.2">
      <c r="B65" s="11"/>
      <c r="C65" s="75"/>
      <c r="D65" s="34"/>
      <c r="E65" s="64"/>
      <c r="F65" s="77"/>
    </row>
    <row r="66" spans="1:6" x14ac:dyDescent="0.2">
      <c r="A66" s="153">
        <f>COUNT($A$7:A65)+1</f>
        <v>16</v>
      </c>
      <c r="B66" s="157" t="s">
        <v>61</v>
      </c>
      <c r="C66" s="75"/>
      <c r="D66" s="34"/>
      <c r="E66" s="64"/>
      <c r="F66" s="77"/>
    </row>
    <row r="67" spans="1:6" ht="38.25" x14ac:dyDescent="0.2">
      <c r="B67" s="7" t="s">
        <v>62</v>
      </c>
      <c r="C67" s="75"/>
      <c r="D67" s="34"/>
      <c r="E67" s="64"/>
      <c r="F67" s="77"/>
    </row>
    <row r="68" spans="1:6" ht="14.25" x14ac:dyDescent="0.2">
      <c r="B68" s="11"/>
      <c r="C68" s="75">
        <v>35</v>
      </c>
      <c r="D68" s="44" t="s">
        <v>37</v>
      </c>
      <c r="E68" s="67"/>
      <c r="F68" s="77">
        <f>C68*E68</f>
        <v>0</v>
      </c>
    </row>
    <row r="69" spans="1:6" x14ac:dyDescent="0.2">
      <c r="B69" s="11"/>
      <c r="C69" s="75"/>
      <c r="D69" s="34"/>
      <c r="E69" s="77"/>
      <c r="F69" s="75"/>
    </row>
    <row r="70" spans="1:6" x14ac:dyDescent="0.2">
      <c r="A70" s="153">
        <f>COUNT($A$7:A69)+1</f>
        <v>17</v>
      </c>
      <c r="B70" s="157" t="s">
        <v>64</v>
      </c>
      <c r="C70" s="75"/>
      <c r="D70" s="34"/>
      <c r="E70" s="77"/>
      <c r="F70" s="75"/>
    </row>
    <row r="71" spans="1:6" ht="89.25" x14ac:dyDescent="0.2">
      <c r="B71" s="7" t="s">
        <v>63</v>
      </c>
      <c r="C71" s="75"/>
      <c r="D71" s="34"/>
      <c r="E71" s="77"/>
      <c r="F71" s="75"/>
    </row>
    <row r="72" spans="1:6" x14ac:dyDescent="0.2">
      <c r="B72" s="157" t="s">
        <v>65</v>
      </c>
      <c r="C72" s="75"/>
      <c r="D72" s="34"/>
      <c r="E72" s="77"/>
      <c r="F72" s="75"/>
    </row>
    <row r="73" spans="1:6" ht="25.5" x14ac:dyDescent="0.2">
      <c r="B73" s="11" t="s">
        <v>66</v>
      </c>
      <c r="C73" s="1">
        <v>40</v>
      </c>
      <c r="D73" s="2" t="s">
        <v>42</v>
      </c>
      <c r="E73" s="96"/>
      <c r="F73" s="97">
        <f>C73*E73</f>
        <v>0</v>
      </c>
    </row>
    <row r="74" spans="1:6" ht="25.5" x14ac:dyDescent="0.2">
      <c r="B74" s="11" t="s">
        <v>67</v>
      </c>
      <c r="C74" s="1">
        <v>40</v>
      </c>
      <c r="D74" s="2" t="s">
        <v>42</v>
      </c>
      <c r="E74" s="96"/>
      <c r="F74" s="97">
        <f>C74*E74</f>
        <v>0</v>
      </c>
    </row>
    <row r="75" spans="1:6" x14ac:dyDescent="0.2">
      <c r="B75" s="11"/>
      <c r="C75" s="75"/>
      <c r="D75" s="34"/>
      <c r="E75" s="77"/>
      <c r="F75" s="75"/>
    </row>
    <row r="76" spans="1:6" ht="25.5" x14ac:dyDescent="0.2">
      <c r="A76" s="153">
        <f>COUNT($A$7:A75)+1</f>
        <v>18</v>
      </c>
      <c r="B76" s="157" t="s">
        <v>69</v>
      </c>
      <c r="C76" s="1"/>
      <c r="D76" s="2"/>
      <c r="E76" s="3"/>
      <c r="F76" s="97"/>
    </row>
    <row r="77" spans="1:6" ht="89.25" x14ac:dyDescent="0.2">
      <c r="B77" s="7" t="s">
        <v>70</v>
      </c>
      <c r="C77" s="4"/>
      <c r="D77" s="5"/>
      <c r="E77" s="6"/>
      <c r="F77" s="6"/>
    </row>
    <row r="78" spans="1:6" x14ac:dyDescent="0.2">
      <c r="B78" s="157" t="s">
        <v>68</v>
      </c>
      <c r="C78" s="75"/>
      <c r="D78" s="34"/>
      <c r="E78" s="77"/>
      <c r="F78" s="75"/>
    </row>
    <row r="79" spans="1:6" ht="25.5" x14ac:dyDescent="0.2">
      <c r="B79" s="11" t="s">
        <v>71</v>
      </c>
      <c r="C79" s="75">
        <v>45</v>
      </c>
      <c r="D79" s="2" t="s">
        <v>42</v>
      </c>
      <c r="E79" s="96"/>
      <c r="F79" s="97">
        <f>C79*E79</f>
        <v>0</v>
      </c>
    </row>
    <row r="80" spans="1:6" ht="14.25" x14ac:dyDescent="0.2">
      <c r="B80" s="171"/>
      <c r="C80" s="75"/>
      <c r="D80" s="34"/>
      <c r="E80" s="77"/>
      <c r="F80" s="75"/>
    </row>
    <row r="81" spans="1:6" x14ac:dyDescent="0.2">
      <c r="A81" s="153">
        <f>COUNT($A$7:A80)+1</f>
        <v>19</v>
      </c>
      <c r="B81" s="154" t="s">
        <v>14</v>
      </c>
      <c r="C81" s="63"/>
      <c r="D81" s="44"/>
      <c r="E81" s="64"/>
      <c r="F81" s="63"/>
    </row>
    <row r="82" spans="1:6" ht="51" x14ac:dyDescent="0.2">
      <c r="B82" s="7" t="s">
        <v>72</v>
      </c>
      <c r="C82" s="63"/>
      <c r="D82" s="44"/>
      <c r="E82" s="64"/>
      <c r="F82" s="63"/>
    </row>
    <row r="83" spans="1:6" ht="14.25" x14ac:dyDescent="0.2">
      <c r="B83" s="155"/>
      <c r="C83" s="63">
        <v>20</v>
      </c>
      <c r="D83" s="44" t="s">
        <v>37</v>
      </c>
      <c r="E83" s="67"/>
      <c r="F83" s="64">
        <f>C83*E83</f>
        <v>0</v>
      </c>
    </row>
    <row r="84" spans="1:6" x14ac:dyDescent="0.2">
      <c r="B84" s="155"/>
      <c r="C84" s="63"/>
      <c r="D84" s="44"/>
      <c r="E84" s="64"/>
      <c r="F84" s="63"/>
    </row>
    <row r="85" spans="1:6" x14ac:dyDescent="0.2">
      <c r="A85" s="153">
        <f>COUNT($A$7:A84)+1</f>
        <v>20</v>
      </c>
      <c r="B85" s="154" t="s">
        <v>73</v>
      </c>
      <c r="C85" s="63"/>
      <c r="D85" s="44"/>
      <c r="E85" s="64"/>
      <c r="F85" s="64"/>
    </row>
    <row r="86" spans="1:6" ht="63.75" x14ac:dyDescent="0.2">
      <c r="B86" s="7" t="s">
        <v>74</v>
      </c>
      <c r="C86" s="63"/>
      <c r="D86" s="44"/>
      <c r="E86" s="64"/>
      <c r="F86" s="63"/>
    </row>
    <row r="87" spans="1:6" ht="14.25" x14ac:dyDescent="0.2">
      <c r="B87" s="155"/>
      <c r="C87" s="63">
        <v>7</v>
      </c>
      <c r="D87" s="44" t="s">
        <v>37</v>
      </c>
      <c r="E87" s="67"/>
      <c r="F87" s="64">
        <f>C87*E87</f>
        <v>0</v>
      </c>
    </row>
    <row r="88" spans="1:6" x14ac:dyDescent="0.2">
      <c r="B88" s="155"/>
      <c r="C88" s="63"/>
      <c r="D88" s="44"/>
      <c r="E88" s="64"/>
      <c r="F88" s="64"/>
    </row>
    <row r="89" spans="1:6" x14ac:dyDescent="0.2">
      <c r="A89" s="153">
        <f>COUNT($A$7:A88)+1</f>
        <v>21</v>
      </c>
      <c r="B89" s="154" t="s">
        <v>75</v>
      </c>
      <c r="C89" s="63"/>
      <c r="D89" s="44"/>
      <c r="E89" s="64"/>
      <c r="F89" s="64"/>
    </row>
    <row r="90" spans="1:6" ht="76.5" x14ac:dyDescent="0.2">
      <c r="B90" s="7" t="s">
        <v>76</v>
      </c>
      <c r="C90" s="63"/>
      <c r="D90" s="44"/>
      <c r="E90" s="64"/>
      <c r="F90" s="63"/>
    </row>
    <row r="91" spans="1:6" ht="14.25" x14ac:dyDescent="0.2">
      <c r="B91" s="155"/>
      <c r="C91" s="63">
        <v>7</v>
      </c>
      <c r="D91" s="44" t="s">
        <v>37</v>
      </c>
      <c r="E91" s="67"/>
      <c r="F91" s="64">
        <f>C91*E91</f>
        <v>0</v>
      </c>
    </row>
    <row r="92" spans="1:6" x14ac:dyDescent="0.2">
      <c r="B92" s="155"/>
      <c r="C92" s="63"/>
      <c r="D92" s="44"/>
      <c r="E92" s="64"/>
      <c r="F92" s="64"/>
    </row>
    <row r="93" spans="1:6" x14ac:dyDescent="0.2">
      <c r="A93" s="153">
        <f>COUNT($A$7:A92)+1</f>
        <v>22</v>
      </c>
      <c r="B93" s="154" t="s">
        <v>35</v>
      </c>
      <c r="C93" s="63"/>
      <c r="D93" s="44"/>
      <c r="E93" s="64"/>
      <c r="F93" s="64"/>
    </row>
    <row r="94" spans="1:6" ht="51" x14ac:dyDescent="0.2">
      <c r="B94" s="7" t="s">
        <v>77</v>
      </c>
      <c r="C94" s="63"/>
      <c r="D94" s="44"/>
      <c r="E94" s="64"/>
      <c r="F94" s="64"/>
    </row>
    <row r="95" spans="1:6" ht="14.25" x14ac:dyDescent="0.2">
      <c r="B95" s="155"/>
      <c r="C95" s="63">
        <v>74</v>
      </c>
      <c r="D95" s="44" t="s">
        <v>37</v>
      </c>
      <c r="E95" s="67"/>
      <c r="F95" s="64">
        <f>C95*E95</f>
        <v>0</v>
      </c>
    </row>
    <row r="96" spans="1:6" x14ac:dyDescent="0.2">
      <c r="B96" s="7"/>
      <c r="C96" s="63"/>
      <c r="D96" s="44"/>
      <c r="E96" s="64"/>
      <c r="F96" s="64"/>
    </row>
    <row r="97" spans="1:6" x14ac:dyDescent="0.2">
      <c r="A97" s="153">
        <f>COUNT($A$7:A96)+1</f>
        <v>23</v>
      </c>
      <c r="B97" s="154" t="s">
        <v>18</v>
      </c>
      <c r="C97" s="63"/>
      <c r="D97" s="44"/>
      <c r="E97" s="64"/>
      <c r="F97" s="64"/>
    </row>
    <row r="98" spans="1:6" ht="25.5" x14ac:dyDescent="0.2">
      <c r="B98" s="7" t="s">
        <v>17</v>
      </c>
      <c r="C98" s="63"/>
      <c r="D98" s="44"/>
      <c r="E98" s="64"/>
      <c r="F98" s="63"/>
    </row>
    <row r="99" spans="1:6" ht="14.25" x14ac:dyDescent="0.2">
      <c r="B99" s="155"/>
      <c r="C99" s="63">
        <v>166</v>
      </c>
      <c r="D99" s="44" t="s">
        <v>42</v>
      </c>
      <c r="E99" s="67"/>
      <c r="F99" s="64">
        <f>C99*E99</f>
        <v>0</v>
      </c>
    </row>
    <row r="100" spans="1:6" x14ac:dyDescent="0.2">
      <c r="B100" s="155"/>
      <c r="C100" s="63"/>
      <c r="D100" s="44"/>
      <c r="E100" s="64"/>
      <c r="F100" s="64"/>
    </row>
    <row r="101" spans="1:6" x14ac:dyDescent="0.2">
      <c r="A101" s="153">
        <f>COUNT($A$7:A100)+1</f>
        <v>24</v>
      </c>
      <c r="B101" s="172" t="s">
        <v>78</v>
      </c>
      <c r="C101" s="75"/>
      <c r="D101" s="34"/>
      <c r="E101" s="77"/>
      <c r="F101" s="75"/>
    </row>
    <row r="102" spans="1:6" ht="38.25" x14ac:dyDescent="0.2">
      <c r="B102" s="7" t="s">
        <v>79</v>
      </c>
      <c r="C102" s="75"/>
      <c r="D102" s="34"/>
      <c r="E102" s="77"/>
      <c r="F102" s="75"/>
    </row>
    <row r="103" spans="1:6" ht="14.25" x14ac:dyDescent="0.2">
      <c r="B103" s="11" t="s">
        <v>31</v>
      </c>
      <c r="C103" s="75">
        <v>404</v>
      </c>
      <c r="D103" s="34" t="s">
        <v>41</v>
      </c>
      <c r="E103" s="67"/>
      <c r="F103" s="77">
        <f>C103*E103</f>
        <v>0</v>
      </c>
    </row>
    <row r="104" spans="1:6" ht="14.25" x14ac:dyDescent="0.2">
      <c r="B104" s="11" t="s">
        <v>32</v>
      </c>
      <c r="C104" s="75">
        <v>100</v>
      </c>
      <c r="D104" s="34" t="s">
        <v>41</v>
      </c>
      <c r="E104" s="67"/>
      <c r="F104" s="77">
        <f>C104*E104</f>
        <v>0</v>
      </c>
    </row>
    <row r="105" spans="1:6" x14ac:dyDescent="0.2">
      <c r="B105" s="11"/>
      <c r="C105" s="75"/>
      <c r="D105" s="34"/>
      <c r="E105" s="77"/>
      <c r="F105" s="77"/>
    </row>
    <row r="106" spans="1:6" x14ac:dyDescent="0.2">
      <c r="A106" s="153">
        <f>COUNT($A$7:A105)+1</f>
        <v>25</v>
      </c>
      <c r="B106" s="157" t="s">
        <v>80</v>
      </c>
      <c r="C106" s="75"/>
      <c r="D106" s="34"/>
      <c r="E106" s="77"/>
      <c r="F106" s="75"/>
    </row>
    <row r="107" spans="1:6" ht="38.25" x14ac:dyDescent="0.2">
      <c r="B107" s="7" t="s">
        <v>15</v>
      </c>
      <c r="C107" s="75"/>
      <c r="D107" s="34"/>
      <c r="E107" s="77"/>
      <c r="F107" s="75"/>
    </row>
    <row r="108" spans="1:6" ht="14.25" x14ac:dyDescent="0.2">
      <c r="B108" s="11"/>
      <c r="C108" s="75">
        <v>9.5</v>
      </c>
      <c r="D108" s="34" t="s">
        <v>41</v>
      </c>
      <c r="E108" s="67"/>
      <c r="F108" s="77">
        <f>C108*E108</f>
        <v>0</v>
      </c>
    </row>
    <row r="109" spans="1:6" x14ac:dyDescent="0.2">
      <c r="B109" s="11"/>
      <c r="C109" s="75"/>
      <c r="D109" s="34"/>
      <c r="E109" s="77"/>
      <c r="F109" s="77"/>
    </row>
    <row r="110" spans="1:6" x14ac:dyDescent="0.2">
      <c r="A110" s="153">
        <f>COUNT($A$7:A109)+1</f>
        <v>26</v>
      </c>
      <c r="B110" s="158" t="s">
        <v>95</v>
      </c>
      <c r="C110" s="173"/>
      <c r="D110" s="174"/>
      <c r="E110" s="64"/>
      <c r="F110" s="64"/>
    </row>
    <row r="111" spans="1:6" ht="51" x14ac:dyDescent="0.2">
      <c r="B111" s="7" t="s">
        <v>94</v>
      </c>
      <c r="C111" s="173"/>
      <c r="D111" s="16"/>
      <c r="E111" s="64"/>
      <c r="F111" s="64"/>
    </row>
    <row r="112" spans="1:6" ht="14.25" x14ac:dyDescent="0.2">
      <c r="B112" s="7"/>
      <c r="C112" s="63">
        <v>72</v>
      </c>
      <c r="D112" s="16" t="s">
        <v>41</v>
      </c>
      <c r="E112" s="67"/>
      <c r="F112" s="64">
        <f>C112*E112</f>
        <v>0</v>
      </c>
    </row>
    <row r="113" spans="1:6" x14ac:dyDescent="0.2">
      <c r="B113" s="7"/>
      <c r="C113" s="173"/>
      <c r="D113" s="16"/>
      <c r="E113" s="64"/>
      <c r="F113" s="64"/>
    </row>
    <row r="114" spans="1:6" x14ac:dyDescent="0.2">
      <c r="A114" s="153">
        <f>COUNT($A$7:A113)+1</f>
        <v>27</v>
      </c>
      <c r="B114" s="154" t="s">
        <v>24</v>
      </c>
      <c r="C114" s="75"/>
      <c r="D114" s="34"/>
      <c r="E114" s="77"/>
      <c r="F114" s="77"/>
    </row>
    <row r="115" spans="1:6" ht="63.75" x14ac:dyDescent="0.2">
      <c r="B115" s="7" t="s">
        <v>81</v>
      </c>
      <c r="C115" s="75"/>
      <c r="D115" s="34"/>
      <c r="E115" s="77"/>
      <c r="F115" s="77"/>
    </row>
    <row r="116" spans="1:6" ht="14.25" x14ac:dyDescent="0.2">
      <c r="B116" s="11"/>
      <c r="C116" s="75">
        <v>117</v>
      </c>
      <c r="D116" s="44" t="s">
        <v>41</v>
      </c>
      <c r="E116" s="67"/>
      <c r="F116" s="64">
        <f>C116*E116</f>
        <v>0</v>
      </c>
    </row>
    <row r="117" spans="1:6" x14ac:dyDescent="0.2">
      <c r="B117" s="11"/>
      <c r="C117" s="75"/>
      <c r="D117" s="34"/>
      <c r="E117" s="77"/>
      <c r="F117" s="77"/>
    </row>
    <row r="118" spans="1:6" x14ac:dyDescent="0.2">
      <c r="A118" s="153">
        <f>COUNT($A$7:A117)+1</f>
        <v>28</v>
      </c>
      <c r="B118" s="154" t="s">
        <v>82</v>
      </c>
      <c r="C118" s="63"/>
      <c r="D118" s="44"/>
      <c r="E118" s="64"/>
      <c r="F118" s="64"/>
    </row>
    <row r="119" spans="1:6" ht="76.5" x14ac:dyDescent="0.2">
      <c r="B119" s="7" t="s">
        <v>101</v>
      </c>
      <c r="C119" s="63"/>
      <c r="D119" s="44"/>
      <c r="E119" s="64"/>
      <c r="F119" s="64"/>
    </row>
    <row r="120" spans="1:6" ht="14.25" x14ac:dyDescent="0.2">
      <c r="B120" s="155"/>
      <c r="C120" s="63">
        <v>180</v>
      </c>
      <c r="D120" s="44" t="s">
        <v>41</v>
      </c>
      <c r="E120" s="67"/>
      <c r="F120" s="64">
        <f>C120*E120</f>
        <v>0</v>
      </c>
    </row>
    <row r="121" spans="1:6" x14ac:dyDescent="0.2">
      <c r="B121" s="11"/>
      <c r="C121" s="75"/>
      <c r="D121" s="34"/>
      <c r="E121" s="77"/>
      <c r="F121" s="77"/>
    </row>
    <row r="122" spans="1:6" x14ac:dyDescent="0.2">
      <c r="A122" s="153">
        <f>COUNT($A$7:A121)+1</f>
        <v>29</v>
      </c>
      <c r="B122" s="154" t="s">
        <v>83</v>
      </c>
      <c r="C122" s="63"/>
      <c r="D122" s="44"/>
      <c r="E122" s="64"/>
      <c r="F122" s="63"/>
    </row>
    <row r="123" spans="1:6" ht="63.75" x14ac:dyDescent="0.2">
      <c r="B123" s="7" t="s">
        <v>84</v>
      </c>
      <c r="C123" s="63"/>
      <c r="D123" s="44"/>
      <c r="E123" s="64"/>
      <c r="F123" s="63"/>
    </row>
    <row r="124" spans="1:6" ht="14.25" x14ac:dyDescent="0.2">
      <c r="B124" s="155"/>
      <c r="C124" s="63">
        <v>135</v>
      </c>
      <c r="D124" s="44" t="s">
        <v>41</v>
      </c>
      <c r="E124" s="67"/>
      <c r="F124" s="64">
        <f>C124*E124</f>
        <v>0</v>
      </c>
    </row>
    <row r="125" spans="1:6" x14ac:dyDescent="0.2">
      <c r="B125" s="155"/>
      <c r="C125" s="63"/>
      <c r="D125" s="44"/>
      <c r="E125" s="64"/>
      <c r="F125" s="64"/>
    </row>
    <row r="126" spans="1:6" x14ac:dyDescent="0.2">
      <c r="A126" s="153">
        <f>COUNT($A$7:A125)+1</f>
        <v>30</v>
      </c>
      <c r="B126" s="154" t="s">
        <v>19</v>
      </c>
      <c r="C126" s="63"/>
      <c r="D126" s="44"/>
      <c r="E126" s="64"/>
      <c r="F126" s="63"/>
    </row>
    <row r="127" spans="1:6" ht="38.25" x14ac:dyDescent="0.2">
      <c r="B127" s="7" t="s">
        <v>85</v>
      </c>
      <c r="C127" s="63"/>
      <c r="D127" s="44"/>
      <c r="E127" s="64"/>
      <c r="F127" s="63"/>
    </row>
    <row r="128" spans="1:6" ht="14.25" x14ac:dyDescent="0.2">
      <c r="B128" s="155"/>
      <c r="C128" s="63">
        <v>117</v>
      </c>
      <c r="D128" s="44" t="s">
        <v>41</v>
      </c>
      <c r="E128" s="67"/>
      <c r="F128" s="64">
        <f>C128*E128</f>
        <v>0</v>
      </c>
    </row>
    <row r="129" spans="1:6" x14ac:dyDescent="0.2">
      <c r="B129" s="6"/>
      <c r="C129" s="175"/>
      <c r="D129" s="176"/>
      <c r="E129" s="177"/>
      <c r="F129" s="177"/>
    </row>
    <row r="130" spans="1:6" x14ac:dyDescent="0.2">
      <c r="A130" s="153">
        <f>COUNT($A$7:A129)+1</f>
        <v>31</v>
      </c>
      <c r="B130" s="154" t="s">
        <v>21</v>
      </c>
      <c r="C130" s="63"/>
      <c r="D130" s="44"/>
      <c r="E130" s="64"/>
      <c r="F130" s="64"/>
    </row>
    <row r="131" spans="1:6" ht="38.25" x14ac:dyDescent="0.2">
      <c r="B131" s="7" t="s">
        <v>20</v>
      </c>
      <c r="C131" s="63"/>
      <c r="D131" s="44"/>
      <c r="E131" s="64"/>
      <c r="F131" s="63"/>
    </row>
    <row r="132" spans="1:6" ht="14.25" x14ac:dyDescent="0.2">
      <c r="B132" s="155"/>
      <c r="C132" s="63">
        <v>483</v>
      </c>
      <c r="D132" s="44" t="s">
        <v>41</v>
      </c>
      <c r="E132" s="67"/>
      <c r="F132" s="64">
        <f>C132*E132</f>
        <v>0</v>
      </c>
    </row>
    <row r="133" spans="1:6" x14ac:dyDescent="0.2">
      <c r="B133" s="155"/>
      <c r="C133" s="63"/>
      <c r="D133" s="44"/>
      <c r="E133" s="64"/>
      <c r="F133" s="64"/>
    </row>
    <row r="134" spans="1:6" x14ac:dyDescent="0.2">
      <c r="A134" s="153">
        <f>COUNT($A$7:A133)+1</f>
        <v>32</v>
      </c>
      <c r="B134" s="154" t="s">
        <v>22</v>
      </c>
      <c r="C134" s="63"/>
      <c r="D134" s="44"/>
      <c r="E134" s="64"/>
      <c r="F134" s="64"/>
    </row>
    <row r="135" spans="1:6" ht="25.5" x14ac:dyDescent="0.2">
      <c r="B135" s="7" t="s">
        <v>89</v>
      </c>
      <c r="C135" s="63"/>
      <c r="D135" s="44"/>
      <c r="E135" s="64"/>
      <c r="F135" s="63"/>
    </row>
    <row r="136" spans="1:6" ht="14.25" x14ac:dyDescent="0.2">
      <c r="B136" s="155"/>
      <c r="C136" s="63">
        <v>360</v>
      </c>
      <c r="D136" s="44" t="s">
        <v>37</v>
      </c>
      <c r="E136" s="67"/>
      <c r="F136" s="64">
        <f>C136*E136</f>
        <v>0</v>
      </c>
    </row>
    <row r="137" spans="1:6" x14ac:dyDescent="0.2">
      <c r="B137" s="155"/>
      <c r="C137" s="63"/>
      <c r="D137" s="44"/>
      <c r="E137" s="64"/>
      <c r="F137" s="64"/>
    </row>
    <row r="138" spans="1:6" x14ac:dyDescent="0.2">
      <c r="A138" s="178"/>
      <c r="B138" s="7"/>
      <c r="C138" s="173"/>
      <c r="D138" s="16"/>
      <c r="E138" s="64"/>
      <c r="F138" s="64"/>
    </row>
    <row r="139" spans="1:6" x14ac:dyDescent="0.2">
      <c r="A139" s="153">
        <f>COUNT($A$7:A138)+1</f>
        <v>33</v>
      </c>
      <c r="B139" s="158" t="s">
        <v>92</v>
      </c>
      <c r="C139" s="173"/>
      <c r="D139" s="16"/>
      <c r="E139" s="64"/>
      <c r="F139" s="64"/>
    </row>
    <row r="140" spans="1:6" ht="38.25" x14ac:dyDescent="0.2">
      <c r="A140" s="179"/>
      <c r="B140" s="7" t="s">
        <v>93</v>
      </c>
      <c r="C140" s="173"/>
      <c r="D140" s="16"/>
      <c r="E140" s="180"/>
      <c r="F140" s="64"/>
    </row>
    <row r="141" spans="1:6" x14ac:dyDescent="0.2">
      <c r="A141" s="178"/>
      <c r="B141" s="7"/>
      <c r="C141" s="63">
        <v>60</v>
      </c>
      <c r="D141" s="16" t="s">
        <v>1</v>
      </c>
      <c r="E141" s="67"/>
      <c r="F141" s="64">
        <f>C141*E141</f>
        <v>0</v>
      </c>
    </row>
    <row r="142" spans="1:6" x14ac:dyDescent="0.2">
      <c r="B142" s="155"/>
      <c r="C142" s="63"/>
      <c r="D142" s="44"/>
      <c r="E142" s="64"/>
      <c r="F142" s="64"/>
    </row>
    <row r="143" spans="1:6" x14ac:dyDescent="0.2">
      <c r="A143" s="153">
        <f>COUNT($A$7:A142)+1</f>
        <v>34</v>
      </c>
      <c r="B143" s="158" t="s">
        <v>106</v>
      </c>
      <c r="C143" s="173"/>
      <c r="D143" s="16"/>
      <c r="E143" s="64"/>
      <c r="F143" s="64"/>
    </row>
    <row r="144" spans="1:6" ht="76.5" x14ac:dyDescent="0.2">
      <c r="A144" s="179"/>
      <c r="B144" s="7" t="s">
        <v>107</v>
      </c>
      <c r="C144" s="173"/>
      <c r="D144" s="16"/>
      <c r="E144" s="64"/>
      <c r="F144" s="16"/>
    </row>
    <row r="145" spans="1:6" x14ac:dyDescent="0.2">
      <c r="A145" s="178"/>
      <c r="B145" s="7"/>
      <c r="C145" s="63">
        <v>2</v>
      </c>
      <c r="D145" s="16" t="s">
        <v>96</v>
      </c>
      <c r="E145" s="67"/>
      <c r="F145" s="64">
        <f>C145*E145</f>
        <v>0</v>
      </c>
    </row>
    <row r="146" spans="1:6" x14ac:dyDescent="0.2">
      <c r="B146" s="155"/>
      <c r="C146" s="63"/>
      <c r="D146" s="44"/>
      <c r="E146" s="64"/>
      <c r="F146" s="64"/>
    </row>
    <row r="147" spans="1:6" x14ac:dyDescent="0.2">
      <c r="A147" s="153">
        <f>COUNT($A$7:A146)+1</f>
        <v>35</v>
      </c>
      <c r="B147" s="158" t="s">
        <v>108</v>
      </c>
      <c r="C147" s="63"/>
      <c r="D147" s="16"/>
      <c r="E147" s="64"/>
      <c r="F147" s="64"/>
    </row>
    <row r="148" spans="1:6" ht="51" x14ac:dyDescent="0.2">
      <c r="A148" s="179"/>
      <c r="B148" s="7" t="s">
        <v>109</v>
      </c>
      <c r="C148" s="63"/>
      <c r="D148" s="16"/>
      <c r="E148" s="64"/>
      <c r="F148" s="16"/>
    </row>
    <row r="149" spans="1:6" x14ac:dyDescent="0.2">
      <c r="A149" s="178"/>
      <c r="B149" s="7"/>
      <c r="C149" s="63">
        <v>1</v>
      </c>
      <c r="D149" s="16" t="s">
        <v>96</v>
      </c>
      <c r="E149" s="67"/>
      <c r="F149" s="64">
        <f>C149*E149</f>
        <v>0</v>
      </c>
    </row>
    <row r="150" spans="1:6" x14ac:dyDescent="0.2">
      <c r="A150" s="178"/>
      <c r="B150" s="7"/>
      <c r="C150" s="63"/>
      <c r="D150" s="16"/>
      <c r="E150" s="64"/>
      <c r="F150" s="64"/>
    </row>
    <row r="151" spans="1:6" ht="18.75" customHeight="1" x14ac:dyDescent="0.2">
      <c r="A151" s="153">
        <f>COUNT($A$7:A149)+1</f>
        <v>36</v>
      </c>
      <c r="B151" s="158" t="s">
        <v>110</v>
      </c>
      <c r="C151" s="63"/>
      <c r="D151" s="16"/>
      <c r="E151" s="64"/>
      <c r="F151" s="64"/>
    </row>
    <row r="152" spans="1:6" ht="25.5" x14ac:dyDescent="0.2">
      <c r="A152" s="179"/>
      <c r="B152" s="7" t="s">
        <v>114</v>
      </c>
      <c r="C152" s="63"/>
      <c r="D152" s="16"/>
      <c r="E152" s="64"/>
      <c r="F152" s="16"/>
    </row>
    <row r="153" spans="1:6" x14ac:dyDescent="0.2">
      <c r="A153" s="178"/>
      <c r="B153" s="7"/>
      <c r="C153" s="63">
        <v>1</v>
      </c>
      <c r="D153" s="16" t="s">
        <v>96</v>
      </c>
      <c r="E153" s="67"/>
      <c r="F153" s="64">
        <f>C153*E153</f>
        <v>0</v>
      </c>
    </row>
    <row r="154" spans="1:6" x14ac:dyDescent="0.2">
      <c r="B154" s="155"/>
      <c r="C154" s="63"/>
      <c r="D154" s="44"/>
      <c r="E154" s="64"/>
      <c r="F154" s="64"/>
    </row>
    <row r="155" spans="1:6" x14ac:dyDescent="0.2">
      <c r="A155" s="153">
        <f>COUNT($A$7:A154)+1</f>
        <v>37</v>
      </c>
      <c r="B155" s="158" t="s">
        <v>90</v>
      </c>
      <c r="C155" s="173"/>
      <c r="D155" s="16"/>
      <c r="E155" s="64"/>
      <c r="F155" s="64"/>
    </row>
    <row r="156" spans="1:6" ht="102" x14ac:dyDescent="0.2">
      <c r="A156" s="179"/>
      <c r="B156" s="7" t="s">
        <v>99</v>
      </c>
      <c r="C156" s="173"/>
      <c r="D156" s="16"/>
      <c r="E156" s="64"/>
      <c r="F156" s="16"/>
    </row>
    <row r="157" spans="1:6" x14ac:dyDescent="0.2">
      <c r="A157" s="178"/>
      <c r="B157" s="7" t="s">
        <v>91</v>
      </c>
      <c r="C157" s="63">
        <v>4</v>
      </c>
      <c r="D157" s="16" t="s">
        <v>1</v>
      </c>
      <c r="E157" s="67"/>
      <c r="F157" s="64">
        <f>C157*E157</f>
        <v>0</v>
      </c>
    </row>
    <row r="158" spans="1:6" x14ac:dyDescent="0.2">
      <c r="B158" s="155"/>
      <c r="C158" s="63"/>
      <c r="D158" s="44"/>
      <c r="E158" s="64"/>
      <c r="F158" s="64"/>
    </row>
    <row r="159" spans="1:6" x14ac:dyDescent="0.2">
      <c r="A159" s="153">
        <f>COUNT($A$7:A158)+1</f>
        <v>38</v>
      </c>
      <c r="B159" s="154" t="s">
        <v>25</v>
      </c>
      <c r="C159" s="63"/>
      <c r="D159" s="44"/>
      <c r="E159" s="64"/>
      <c r="F159" s="63"/>
    </row>
    <row r="160" spans="1:6" ht="38.25" x14ac:dyDescent="0.2">
      <c r="B160" s="7" t="s">
        <v>86</v>
      </c>
      <c r="C160" s="63"/>
      <c r="D160" s="44"/>
      <c r="E160" s="64"/>
      <c r="F160" s="63"/>
    </row>
    <row r="161" spans="1:6" x14ac:dyDescent="0.2">
      <c r="B161" s="155"/>
      <c r="C161" s="63">
        <v>2</v>
      </c>
      <c r="D161" s="44" t="s">
        <v>1</v>
      </c>
      <c r="E161" s="67"/>
      <c r="F161" s="64">
        <f>C161*E161</f>
        <v>0</v>
      </c>
    </row>
    <row r="162" spans="1:6" x14ac:dyDescent="0.2">
      <c r="B162" s="155"/>
      <c r="C162" s="63"/>
      <c r="D162" s="44"/>
      <c r="E162" s="64"/>
      <c r="F162" s="64"/>
    </row>
    <row r="163" spans="1:6" x14ac:dyDescent="0.2">
      <c r="A163" s="153">
        <f>COUNT($A$7:A162)+1</f>
        <v>39</v>
      </c>
      <c r="B163" s="154" t="s">
        <v>26</v>
      </c>
      <c r="C163" s="63"/>
      <c r="D163" s="44"/>
      <c r="E163" s="64"/>
      <c r="F163" s="64"/>
    </row>
    <row r="164" spans="1:6" ht="25.5" x14ac:dyDescent="0.2">
      <c r="B164" s="7" t="s">
        <v>100</v>
      </c>
      <c r="C164" s="63"/>
      <c r="D164" s="44"/>
      <c r="E164" s="64"/>
      <c r="F164" s="63"/>
    </row>
    <row r="165" spans="1:6" x14ac:dyDescent="0.2">
      <c r="B165" s="155"/>
      <c r="C165" s="63">
        <v>2</v>
      </c>
      <c r="D165" s="44" t="s">
        <v>1</v>
      </c>
      <c r="E165" s="67"/>
      <c r="F165" s="64">
        <f>C165*E165</f>
        <v>0</v>
      </c>
    </row>
    <row r="166" spans="1:6" x14ac:dyDescent="0.2">
      <c r="B166" s="155"/>
      <c r="C166" s="63"/>
      <c r="D166" s="44"/>
      <c r="E166" s="64"/>
      <c r="F166" s="64"/>
    </row>
    <row r="167" spans="1:6" x14ac:dyDescent="0.2">
      <c r="A167" s="153">
        <f>COUNT($A$7:A166)+1</f>
        <v>40</v>
      </c>
      <c r="B167" s="154" t="s">
        <v>23</v>
      </c>
      <c r="C167" s="63"/>
      <c r="D167" s="44"/>
      <c r="E167" s="64"/>
      <c r="F167" s="63"/>
    </row>
    <row r="168" spans="1:6" ht="51" x14ac:dyDescent="0.2">
      <c r="B168" s="7" t="s">
        <v>87</v>
      </c>
      <c r="C168" s="63"/>
      <c r="D168" s="44"/>
      <c r="E168" s="64"/>
      <c r="F168" s="63"/>
    </row>
    <row r="169" spans="1:6" x14ac:dyDescent="0.2">
      <c r="B169" s="155"/>
      <c r="C169" s="63">
        <v>1</v>
      </c>
      <c r="D169" s="44" t="s">
        <v>1</v>
      </c>
      <c r="E169" s="67"/>
      <c r="F169" s="64">
        <f>C169*E169</f>
        <v>0</v>
      </c>
    </row>
    <row r="170" spans="1:6" x14ac:dyDescent="0.2">
      <c r="B170" s="155"/>
      <c r="C170" s="63"/>
      <c r="D170" s="44"/>
      <c r="E170" s="64"/>
      <c r="F170" s="63"/>
    </row>
    <row r="171" spans="1:6" x14ac:dyDescent="0.2">
      <c r="A171" s="153">
        <f>COUNT($A$7:A170)+1</f>
        <v>41</v>
      </c>
      <c r="B171" s="154" t="s">
        <v>112</v>
      </c>
      <c r="C171" s="63"/>
      <c r="D171" s="44"/>
      <c r="E171" s="64"/>
      <c r="F171" s="63"/>
    </row>
    <row r="172" spans="1:6" ht="51" x14ac:dyDescent="0.2">
      <c r="B172" s="7" t="s">
        <v>116</v>
      </c>
      <c r="C172" s="63"/>
      <c r="D172" s="44"/>
      <c r="E172" s="64"/>
      <c r="F172" s="63"/>
    </row>
    <row r="173" spans="1:6" ht="14.25" x14ac:dyDescent="0.2">
      <c r="B173" s="155"/>
      <c r="C173" s="63">
        <v>4</v>
      </c>
      <c r="D173" s="44" t="s">
        <v>41</v>
      </c>
      <c r="E173" s="67"/>
      <c r="F173" s="64">
        <f>C173*E173</f>
        <v>0</v>
      </c>
    </row>
    <row r="174" spans="1:6" x14ac:dyDescent="0.2">
      <c r="B174" s="155"/>
      <c r="C174" s="63"/>
      <c r="D174" s="44"/>
      <c r="E174" s="64"/>
      <c r="F174" s="64"/>
    </row>
    <row r="175" spans="1:6" x14ac:dyDescent="0.2">
      <c r="A175" s="153">
        <f>COUNT($A$7:A174)+1</f>
        <v>42</v>
      </c>
      <c r="B175" s="154" t="s">
        <v>113</v>
      </c>
      <c r="C175" s="63"/>
      <c r="D175" s="44"/>
      <c r="E175" s="64"/>
      <c r="F175" s="63"/>
    </row>
    <row r="176" spans="1:6" ht="54.75" customHeight="1" x14ac:dyDescent="0.2">
      <c r="B176" s="7" t="s">
        <v>117</v>
      </c>
      <c r="C176" s="63"/>
      <c r="D176" s="44"/>
      <c r="E176" s="64"/>
      <c r="F176" s="63"/>
    </row>
    <row r="177" spans="1:6" ht="14.25" x14ac:dyDescent="0.2">
      <c r="B177" s="155" t="s">
        <v>115</v>
      </c>
      <c r="C177" s="63">
        <v>15</v>
      </c>
      <c r="D177" s="2" t="s">
        <v>42</v>
      </c>
      <c r="E177" s="67"/>
      <c r="F177" s="64">
        <f>C177*E177</f>
        <v>0</v>
      </c>
    </row>
    <row r="178" spans="1:6" x14ac:dyDescent="0.2">
      <c r="B178" s="155"/>
      <c r="C178" s="63"/>
      <c r="D178" s="44"/>
      <c r="E178" s="64"/>
      <c r="F178" s="64"/>
    </row>
    <row r="179" spans="1:6" ht="25.5" x14ac:dyDescent="0.2">
      <c r="A179" s="153">
        <f>COUNT($A$7:A178)+1</f>
        <v>43</v>
      </c>
      <c r="B179" s="154" t="s">
        <v>27</v>
      </c>
      <c r="C179" s="63"/>
      <c r="D179" s="44"/>
      <c r="E179" s="181"/>
      <c r="F179" s="63"/>
    </row>
    <row r="180" spans="1:6" ht="91.5" customHeight="1" x14ac:dyDescent="0.2">
      <c r="A180" s="182"/>
      <c r="B180" s="7" t="s">
        <v>88</v>
      </c>
      <c r="C180" s="63"/>
      <c r="D180" s="44"/>
      <c r="E180" s="64"/>
      <c r="F180" s="63"/>
    </row>
    <row r="181" spans="1:6" x14ac:dyDescent="0.2">
      <c r="A181" s="153"/>
      <c r="B181" s="183"/>
      <c r="C181" s="184"/>
      <c r="D181" s="185">
        <v>0.02</v>
      </c>
      <c r="E181" s="63"/>
      <c r="F181" s="64">
        <f>SUM(F7:F180)*D181</f>
        <v>0</v>
      </c>
    </row>
    <row r="182" spans="1:6" x14ac:dyDescent="0.2">
      <c r="A182" s="182"/>
      <c r="B182" s="155"/>
      <c r="C182" s="63"/>
      <c r="D182" s="44"/>
      <c r="E182" s="181"/>
      <c r="F182" s="64"/>
    </row>
    <row r="183" spans="1:6" x14ac:dyDescent="0.2">
      <c r="A183" s="153">
        <f>COUNT($A$7:A182)+1</f>
        <v>44</v>
      </c>
      <c r="B183" s="154" t="s">
        <v>29</v>
      </c>
      <c r="C183" s="63"/>
      <c r="D183" s="44"/>
      <c r="E183" s="63"/>
      <c r="F183" s="63"/>
    </row>
    <row r="184" spans="1:6" ht="38.25" x14ac:dyDescent="0.2">
      <c r="A184" s="182"/>
      <c r="B184" s="7" t="s">
        <v>28</v>
      </c>
      <c r="C184" s="184"/>
      <c r="D184" s="185">
        <v>0.1</v>
      </c>
      <c r="E184" s="63"/>
      <c r="F184" s="64">
        <f>SUM(F7:F179)*D184</f>
        <v>0</v>
      </c>
    </row>
    <row r="185" spans="1:6" x14ac:dyDescent="0.2">
      <c r="A185" s="186"/>
      <c r="B185" s="155"/>
      <c r="C185" s="63"/>
      <c r="D185" s="44"/>
      <c r="E185" s="181"/>
      <c r="F185" s="63"/>
    </row>
    <row r="186" spans="1:6" x14ac:dyDescent="0.2">
      <c r="A186" s="187"/>
      <c r="B186" s="188" t="s">
        <v>2</v>
      </c>
      <c r="C186" s="120"/>
      <c r="D186" s="121"/>
      <c r="E186" s="122" t="s">
        <v>40</v>
      </c>
      <c r="F186" s="122">
        <f>SUM(F7:F185)</f>
        <v>0</v>
      </c>
    </row>
    <row r="187" spans="1:6" x14ac:dyDescent="0.2">
      <c r="A187" s="189"/>
      <c r="B187" s="155"/>
      <c r="C187" s="190"/>
      <c r="D187" s="191"/>
      <c r="E187" s="192"/>
      <c r="F187" s="190"/>
    </row>
    <row r="188" spans="1:6" x14ac:dyDescent="0.2">
      <c r="B188" s="155"/>
    </row>
    <row r="189" spans="1:6" x14ac:dyDescent="0.2">
      <c r="B189" s="155"/>
    </row>
    <row r="190" spans="1:6" x14ac:dyDescent="0.2">
      <c r="B190" s="155"/>
    </row>
    <row r="191" spans="1:6" x14ac:dyDescent="0.2">
      <c r="B191" s="155"/>
    </row>
    <row r="192" spans="1:6" x14ac:dyDescent="0.2">
      <c r="B192" s="155"/>
    </row>
    <row r="193" spans="2:2" x14ac:dyDescent="0.2">
      <c r="B193" s="155"/>
    </row>
    <row r="194" spans="2:2" x14ac:dyDescent="0.2">
      <c r="B194" s="155"/>
    </row>
    <row r="195" spans="2:2" x14ac:dyDescent="0.2">
      <c r="B195" s="155"/>
    </row>
    <row r="196" spans="2:2" x14ac:dyDescent="0.2">
      <c r="B196" s="155"/>
    </row>
    <row r="197" spans="2:2" x14ac:dyDescent="0.2">
      <c r="B197" s="155"/>
    </row>
    <row r="198" spans="2:2" x14ac:dyDescent="0.2">
      <c r="B198" s="155"/>
    </row>
    <row r="199" spans="2:2" x14ac:dyDescent="0.2">
      <c r="B199" s="155"/>
    </row>
    <row r="200" spans="2:2" x14ac:dyDescent="0.2">
      <c r="B200" s="155"/>
    </row>
    <row r="201" spans="2:2" x14ac:dyDescent="0.2">
      <c r="B201" s="155"/>
    </row>
    <row r="202" spans="2:2" x14ac:dyDescent="0.2">
      <c r="B202" s="155"/>
    </row>
    <row r="203" spans="2:2" x14ac:dyDescent="0.2">
      <c r="B203" s="155"/>
    </row>
    <row r="204" spans="2:2" x14ac:dyDescent="0.2">
      <c r="B204" s="155"/>
    </row>
    <row r="205" spans="2:2" x14ac:dyDescent="0.2">
      <c r="B205" s="155"/>
    </row>
    <row r="206" spans="2:2" x14ac:dyDescent="0.2">
      <c r="B206" s="155"/>
    </row>
    <row r="207" spans="2:2" x14ac:dyDescent="0.2">
      <c r="B207" s="155"/>
    </row>
    <row r="208" spans="2:2" x14ac:dyDescent="0.2">
      <c r="B208" s="155"/>
    </row>
    <row r="209" spans="2:2" x14ac:dyDescent="0.2">
      <c r="B209" s="155"/>
    </row>
    <row r="210" spans="2:2" x14ac:dyDescent="0.2">
      <c r="B210" s="155"/>
    </row>
    <row r="211" spans="2:2" x14ac:dyDescent="0.2">
      <c r="B211" s="155"/>
    </row>
    <row r="212" spans="2:2" x14ac:dyDescent="0.2">
      <c r="B212" s="155"/>
    </row>
    <row r="213" spans="2:2" x14ac:dyDescent="0.2">
      <c r="B213" s="155"/>
    </row>
    <row r="214" spans="2:2" x14ac:dyDescent="0.2">
      <c r="B214" s="155"/>
    </row>
    <row r="215" spans="2:2" x14ac:dyDescent="0.2">
      <c r="B215" s="155"/>
    </row>
    <row r="216" spans="2:2" x14ac:dyDescent="0.2">
      <c r="B216" s="155"/>
    </row>
    <row r="217" spans="2:2" x14ac:dyDescent="0.2">
      <c r="B217" s="155"/>
    </row>
    <row r="218" spans="2:2" x14ac:dyDescent="0.2">
      <c r="B218" s="155"/>
    </row>
    <row r="219" spans="2:2" x14ac:dyDescent="0.2">
      <c r="B219" s="155"/>
    </row>
    <row r="220" spans="2:2" x14ac:dyDescent="0.2">
      <c r="B220" s="155"/>
    </row>
    <row r="221" spans="2:2" x14ac:dyDescent="0.2">
      <c r="B221" s="155"/>
    </row>
    <row r="222" spans="2:2" x14ac:dyDescent="0.2">
      <c r="B222" s="155"/>
    </row>
    <row r="223" spans="2:2" x14ac:dyDescent="0.2">
      <c r="B223" s="155"/>
    </row>
    <row r="224" spans="2:2" x14ac:dyDescent="0.2">
      <c r="B224" s="155"/>
    </row>
    <row r="225" spans="2:2" x14ac:dyDescent="0.2">
      <c r="B225" s="155"/>
    </row>
    <row r="226" spans="2:2" x14ac:dyDescent="0.2">
      <c r="B226" s="155"/>
    </row>
    <row r="227" spans="2:2" x14ac:dyDescent="0.2">
      <c r="B227" s="155"/>
    </row>
    <row r="228" spans="2:2" x14ac:dyDescent="0.2">
      <c r="B228" s="155"/>
    </row>
    <row r="229" spans="2:2" x14ac:dyDescent="0.2">
      <c r="B229" s="155"/>
    </row>
    <row r="230" spans="2:2" x14ac:dyDescent="0.2">
      <c r="B230" s="155"/>
    </row>
    <row r="231" spans="2:2" x14ac:dyDescent="0.2">
      <c r="B231" s="155"/>
    </row>
    <row r="232" spans="2:2" x14ac:dyDescent="0.2">
      <c r="B232" s="155"/>
    </row>
    <row r="233" spans="2:2" x14ac:dyDescent="0.2">
      <c r="B233" s="155"/>
    </row>
    <row r="234" spans="2:2" x14ac:dyDescent="0.2">
      <c r="B234" s="155"/>
    </row>
    <row r="235" spans="2:2" x14ac:dyDescent="0.2">
      <c r="B235" s="155"/>
    </row>
    <row r="236" spans="2:2" x14ac:dyDescent="0.2">
      <c r="B236" s="155"/>
    </row>
    <row r="237" spans="2:2" x14ac:dyDescent="0.2">
      <c r="B237" s="155"/>
    </row>
    <row r="238" spans="2:2" x14ac:dyDescent="0.2">
      <c r="B238" s="155"/>
    </row>
    <row r="239" spans="2:2" x14ac:dyDescent="0.2">
      <c r="B239" s="155"/>
    </row>
    <row r="240" spans="2:2" x14ac:dyDescent="0.2">
      <c r="B240" s="155"/>
    </row>
    <row r="241" spans="2:2" x14ac:dyDescent="0.2">
      <c r="B241" s="155"/>
    </row>
    <row r="242" spans="2:2" x14ac:dyDescent="0.2">
      <c r="B242" s="155"/>
    </row>
    <row r="243" spans="2:2" x14ac:dyDescent="0.2">
      <c r="B243" s="155"/>
    </row>
    <row r="244" spans="2:2" x14ac:dyDescent="0.2">
      <c r="B244" s="155"/>
    </row>
    <row r="245" spans="2:2" x14ac:dyDescent="0.2">
      <c r="B245" s="155"/>
    </row>
    <row r="246" spans="2:2" x14ac:dyDescent="0.2">
      <c r="B246" s="155"/>
    </row>
    <row r="247" spans="2:2" x14ac:dyDescent="0.2">
      <c r="B247" s="155"/>
    </row>
    <row r="248" spans="2:2" x14ac:dyDescent="0.2">
      <c r="B248" s="155"/>
    </row>
    <row r="249" spans="2:2" x14ac:dyDescent="0.2">
      <c r="B249" s="155"/>
    </row>
    <row r="250" spans="2:2" x14ac:dyDescent="0.2">
      <c r="B250" s="155"/>
    </row>
    <row r="251" spans="2:2" x14ac:dyDescent="0.2">
      <c r="B251" s="155"/>
    </row>
    <row r="252" spans="2:2" x14ac:dyDescent="0.2">
      <c r="B252" s="155"/>
    </row>
    <row r="253" spans="2:2" x14ac:dyDescent="0.2">
      <c r="B253" s="155"/>
    </row>
    <row r="254" spans="2:2" x14ac:dyDescent="0.2">
      <c r="B254" s="155"/>
    </row>
    <row r="255" spans="2:2" x14ac:dyDescent="0.2">
      <c r="B255" s="155"/>
    </row>
    <row r="256" spans="2:2" x14ac:dyDescent="0.2">
      <c r="B256" s="155"/>
    </row>
    <row r="257" spans="2:2" x14ac:dyDescent="0.2">
      <c r="B257" s="155"/>
    </row>
    <row r="258" spans="2:2" x14ac:dyDescent="0.2">
      <c r="B258" s="155"/>
    </row>
    <row r="259" spans="2:2" x14ac:dyDescent="0.2">
      <c r="B259" s="155"/>
    </row>
    <row r="260" spans="2:2" x14ac:dyDescent="0.2">
      <c r="B260" s="155"/>
    </row>
    <row r="261" spans="2:2" x14ac:dyDescent="0.2">
      <c r="B261" s="155"/>
    </row>
    <row r="262" spans="2:2" x14ac:dyDescent="0.2">
      <c r="B262" s="155"/>
    </row>
    <row r="263" spans="2:2" x14ac:dyDescent="0.2">
      <c r="B263" s="155"/>
    </row>
    <row r="264" spans="2:2" x14ac:dyDescent="0.2">
      <c r="B264" s="155"/>
    </row>
    <row r="265" spans="2:2" x14ac:dyDescent="0.2">
      <c r="B265" s="155"/>
    </row>
    <row r="266" spans="2:2" x14ac:dyDescent="0.2">
      <c r="B266" s="155"/>
    </row>
    <row r="267" spans="2:2" x14ac:dyDescent="0.2">
      <c r="B267" s="155"/>
    </row>
    <row r="268" spans="2:2" x14ac:dyDescent="0.2">
      <c r="B268" s="155"/>
    </row>
    <row r="269" spans="2:2" x14ac:dyDescent="0.2">
      <c r="B269" s="155"/>
    </row>
    <row r="270" spans="2:2" x14ac:dyDescent="0.2">
      <c r="B270" s="155"/>
    </row>
    <row r="271" spans="2:2" x14ac:dyDescent="0.2">
      <c r="B271" s="155"/>
    </row>
    <row r="272" spans="2:2" x14ac:dyDescent="0.2">
      <c r="B272" s="155"/>
    </row>
    <row r="273" spans="2:2" x14ac:dyDescent="0.2">
      <c r="B273" s="155"/>
    </row>
    <row r="274" spans="2:2" x14ac:dyDescent="0.2">
      <c r="B274" s="155"/>
    </row>
    <row r="275" spans="2:2" x14ac:dyDescent="0.2">
      <c r="B275" s="155"/>
    </row>
    <row r="276" spans="2:2" x14ac:dyDescent="0.2">
      <c r="B276" s="155"/>
    </row>
    <row r="277" spans="2:2" x14ac:dyDescent="0.2">
      <c r="B277" s="155"/>
    </row>
    <row r="278" spans="2:2" x14ac:dyDescent="0.2">
      <c r="B278" s="155"/>
    </row>
    <row r="279" spans="2:2" x14ac:dyDescent="0.2">
      <c r="B279" s="155"/>
    </row>
    <row r="280" spans="2:2" x14ac:dyDescent="0.2">
      <c r="B280" s="155"/>
    </row>
    <row r="281" spans="2:2" x14ac:dyDescent="0.2">
      <c r="B281" s="155"/>
    </row>
    <row r="282" spans="2:2" x14ac:dyDescent="0.2">
      <c r="B282" s="155"/>
    </row>
    <row r="283" spans="2:2" x14ac:dyDescent="0.2">
      <c r="B283" s="155"/>
    </row>
    <row r="284" spans="2:2" x14ac:dyDescent="0.2">
      <c r="B284" s="155"/>
    </row>
    <row r="285" spans="2:2" x14ac:dyDescent="0.2">
      <c r="B285" s="155"/>
    </row>
    <row r="286" spans="2:2" x14ac:dyDescent="0.2">
      <c r="B286" s="155"/>
    </row>
    <row r="287" spans="2:2" x14ac:dyDescent="0.2">
      <c r="B287" s="155"/>
    </row>
    <row r="288" spans="2:2" x14ac:dyDescent="0.2">
      <c r="B288" s="155"/>
    </row>
    <row r="289" spans="2:2" x14ac:dyDescent="0.2">
      <c r="B289" s="155"/>
    </row>
    <row r="290" spans="2:2" x14ac:dyDescent="0.2">
      <c r="B290" s="155"/>
    </row>
    <row r="291" spans="2:2" x14ac:dyDescent="0.2">
      <c r="B291" s="155"/>
    </row>
    <row r="292" spans="2:2" x14ac:dyDescent="0.2">
      <c r="B292" s="155"/>
    </row>
    <row r="293" spans="2:2" x14ac:dyDescent="0.2">
      <c r="B293" s="155"/>
    </row>
    <row r="294" spans="2:2" x14ac:dyDescent="0.2">
      <c r="B294" s="155"/>
    </row>
    <row r="295" spans="2:2" x14ac:dyDescent="0.2">
      <c r="B295" s="155"/>
    </row>
    <row r="296" spans="2:2" x14ac:dyDescent="0.2">
      <c r="B296" s="155"/>
    </row>
    <row r="297" spans="2:2" x14ac:dyDescent="0.2">
      <c r="B297" s="155"/>
    </row>
    <row r="298" spans="2:2" x14ac:dyDescent="0.2">
      <c r="B298" s="155"/>
    </row>
    <row r="299" spans="2:2" x14ac:dyDescent="0.2">
      <c r="B299" s="155"/>
    </row>
    <row r="300" spans="2:2" x14ac:dyDescent="0.2">
      <c r="B300" s="155"/>
    </row>
    <row r="301" spans="2:2" x14ac:dyDescent="0.2">
      <c r="B301" s="155"/>
    </row>
    <row r="302" spans="2:2" x14ac:dyDescent="0.2">
      <c r="B302" s="155"/>
    </row>
    <row r="303" spans="2:2" x14ac:dyDescent="0.2">
      <c r="B303" s="155"/>
    </row>
    <row r="304" spans="2:2" x14ac:dyDescent="0.2">
      <c r="B304" s="155"/>
    </row>
    <row r="305" spans="2:2" x14ac:dyDescent="0.2">
      <c r="B305" s="155"/>
    </row>
    <row r="306" spans="2:2" x14ac:dyDescent="0.2">
      <c r="B306" s="155"/>
    </row>
    <row r="307" spans="2:2" x14ac:dyDescent="0.2">
      <c r="B307" s="155"/>
    </row>
    <row r="308" spans="2:2" x14ac:dyDescent="0.2">
      <c r="B308" s="155"/>
    </row>
    <row r="309" spans="2:2" x14ac:dyDescent="0.2">
      <c r="B309" s="155"/>
    </row>
    <row r="310" spans="2:2" x14ac:dyDescent="0.2">
      <c r="B310" s="155"/>
    </row>
    <row r="311" spans="2:2" x14ac:dyDescent="0.2">
      <c r="B311" s="155"/>
    </row>
    <row r="312" spans="2:2" x14ac:dyDescent="0.2">
      <c r="B312" s="155"/>
    </row>
    <row r="313" spans="2:2" x14ac:dyDescent="0.2">
      <c r="B313" s="155"/>
    </row>
    <row r="314" spans="2:2" x14ac:dyDescent="0.2">
      <c r="B314" s="155"/>
    </row>
    <row r="315" spans="2:2" x14ac:dyDescent="0.2">
      <c r="B315" s="155"/>
    </row>
    <row r="316" spans="2:2" x14ac:dyDescent="0.2">
      <c r="B316" s="155"/>
    </row>
    <row r="317" spans="2:2" x14ac:dyDescent="0.2">
      <c r="B317" s="155"/>
    </row>
    <row r="318" spans="2:2" x14ac:dyDescent="0.2">
      <c r="B318" s="155"/>
    </row>
    <row r="319" spans="2:2" x14ac:dyDescent="0.2">
      <c r="B319" s="155"/>
    </row>
    <row r="320" spans="2:2" x14ac:dyDescent="0.2">
      <c r="B320" s="155"/>
    </row>
    <row r="321" spans="2:2" x14ac:dyDescent="0.2">
      <c r="B321" s="155"/>
    </row>
    <row r="322" spans="2:2" x14ac:dyDescent="0.2">
      <c r="B322" s="155"/>
    </row>
    <row r="323" spans="2:2" x14ac:dyDescent="0.2">
      <c r="B323" s="155"/>
    </row>
    <row r="324" spans="2:2" x14ac:dyDescent="0.2">
      <c r="B324" s="155"/>
    </row>
    <row r="325" spans="2:2" x14ac:dyDescent="0.2">
      <c r="B325" s="155"/>
    </row>
    <row r="326" spans="2:2" x14ac:dyDescent="0.2">
      <c r="B326" s="155"/>
    </row>
    <row r="327" spans="2:2" x14ac:dyDescent="0.2">
      <c r="B327" s="155"/>
    </row>
    <row r="328" spans="2:2" x14ac:dyDescent="0.2">
      <c r="B328" s="155"/>
    </row>
    <row r="329" spans="2:2" x14ac:dyDescent="0.2">
      <c r="B329" s="155"/>
    </row>
    <row r="330" spans="2:2" x14ac:dyDescent="0.2">
      <c r="B330" s="155"/>
    </row>
    <row r="331" spans="2:2" x14ac:dyDescent="0.2">
      <c r="B331" s="155"/>
    </row>
    <row r="332" spans="2:2" x14ac:dyDescent="0.2">
      <c r="B332" s="155"/>
    </row>
    <row r="333" spans="2:2" x14ac:dyDescent="0.2">
      <c r="B333" s="155"/>
    </row>
    <row r="334" spans="2:2" x14ac:dyDescent="0.2">
      <c r="B334" s="155"/>
    </row>
    <row r="335" spans="2:2" x14ac:dyDescent="0.2">
      <c r="B335" s="155"/>
    </row>
    <row r="336" spans="2:2" x14ac:dyDescent="0.2">
      <c r="B336" s="155"/>
    </row>
    <row r="337" spans="2:2" x14ac:dyDescent="0.2">
      <c r="B337" s="155"/>
    </row>
    <row r="338" spans="2:2" x14ac:dyDescent="0.2">
      <c r="B338" s="155"/>
    </row>
    <row r="339" spans="2:2" x14ac:dyDescent="0.2">
      <c r="B339" s="155"/>
    </row>
    <row r="340" spans="2:2" x14ac:dyDescent="0.2">
      <c r="B340" s="155"/>
    </row>
    <row r="341" spans="2:2" x14ac:dyDescent="0.2">
      <c r="B341" s="155"/>
    </row>
    <row r="342" spans="2:2" x14ac:dyDescent="0.2">
      <c r="B342" s="155"/>
    </row>
    <row r="343" spans="2:2" x14ac:dyDescent="0.2">
      <c r="B343" s="155"/>
    </row>
    <row r="344" spans="2:2" x14ac:dyDescent="0.2">
      <c r="B344" s="155"/>
    </row>
    <row r="345" spans="2:2" x14ac:dyDescent="0.2">
      <c r="B345" s="155"/>
    </row>
    <row r="346" spans="2:2" x14ac:dyDescent="0.2">
      <c r="B346" s="155"/>
    </row>
    <row r="347" spans="2:2" x14ac:dyDescent="0.2">
      <c r="B347" s="155"/>
    </row>
    <row r="348" spans="2:2" x14ac:dyDescent="0.2">
      <c r="B348" s="155"/>
    </row>
    <row r="349" spans="2:2" x14ac:dyDescent="0.2">
      <c r="B349" s="155"/>
    </row>
    <row r="350" spans="2:2" x14ac:dyDescent="0.2">
      <c r="B350" s="155"/>
    </row>
    <row r="351" spans="2:2" x14ac:dyDescent="0.2">
      <c r="B351" s="155"/>
    </row>
    <row r="352" spans="2:2" x14ac:dyDescent="0.2">
      <c r="B352" s="155"/>
    </row>
    <row r="353" spans="2:2" x14ac:dyDescent="0.2">
      <c r="B353" s="155"/>
    </row>
    <row r="354" spans="2:2" x14ac:dyDescent="0.2">
      <c r="B354" s="155"/>
    </row>
    <row r="355" spans="2:2" x14ac:dyDescent="0.2">
      <c r="B355" s="155"/>
    </row>
    <row r="356" spans="2:2" x14ac:dyDescent="0.2">
      <c r="B356" s="155"/>
    </row>
    <row r="357" spans="2:2" x14ac:dyDescent="0.2">
      <c r="B357" s="155"/>
    </row>
    <row r="358" spans="2:2" x14ac:dyDescent="0.2">
      <c r="B358" s="155"/>
    </row>
    <row r="359" spans="2:2" x14ac:dyDescent="0.2">
      <c r="B359" s="155"/>
    </row>
    <row r="360" spans="2:2" x14ac:dyDescent="0.2">
      <c r="B360" s="155"/>
    </row>
    <row r="361" spans="2:2" x14ac:dyDescent="0.2">
      <c r="B361" s="155"/>
    </row>
    <row r="362" spans="2:2" x14ac:dyDescent="0.2">
      <c r="B362" s="155"/>
    </row>
    <row r="363" spans="2:2" x14ac:dyDescent="0.2">
      <c r="B363" s="155"/>
    </row>
    <row r="364" spans="2:2" x14ac:dyDescent="0.2">
      <c r="B364" s="155"/>
    </row>
    <row r="365" spans="2:2" x14ac:dyDescent="0.2">
      <c r="B365" s="155"/>
    </row>
    <row r="366" spans="2:2" x14ac:dyDescent="0.2">
      <c r="B366" s="155"/>
    </row>
    <row r="367" spans="2:2" x14ac:dyDescent="0.2">
      <c r="B367" s="155"/>
    </row>
    <row r="368" spans="2:2" x14ac:dyDescent="0.2">
      <c r="B368" s="155"/>
    </row>
    <row r="369" spans="2:2" x14ac:dyDescent="0.2">
      <c r="B369" s="155"/>
    </row>
    <row r="370" spans="2:2" x14ac:dyDescent="0.2">
      <c r="B370" s="155"/>
    </row>
    <row r="371" spans="2:2" x14ac:dyDescent="0.2">
      <c r="B371" s="155"/>
    </row>
    <row r="372" spans="2:2" x14ac:dyDescent="0.2">
      <c r="B372" s="155"/>
    </row>
    <row r="373" spans="2:2" x14ac:dyDescent="0.2">
      <c r="B373" s="155"/>
    </row>
    <row r="374" spans="2:2" x14ac:dyDescent="0.2">
      <c r="B374" s="155"/>
    </row>
    <row r="375" spans="2:2" x14ac:dyDescent="0.2">
      <c r="B375" s="155"/>
    </row>
    <row r="376" spans="2:2" x14ac:dyDescent="0.2">
      <c r="B376" s="155"/>
    </row>
    <row r="377" spans="2:2" x14ac:dyDescent="0.2">
      <c r="B377" s="155"/>
    </row>
    <row r="378" spans="2:2" x14ac:dyDescent="0.2">
      <c r="B378" s="155"/>
    </row>
    <row r="379" spans="2:2" x14ac:dyDescent="0.2">
      <c r="B379" s="155"/>
    </row>
    <row r="380" spans="2:2" x14ac:dyDescent="0.2">
      <c r="B380" s="155"/>
    </row>
    <row r="381" spans="2:2" x14ac:dyDescent="0.2">
      <c r="B381" s="155"/>
    </row>
    <row r="382" spans="2:2" x14ac:dyDescent="0.2">
      <c r="B382" s="155"/>
    </row>
    <row r="383" spans="2:2" x14ac:dyDescent="0.2">
      <c r="B383" s="155"/>
    </row>
    <row r="384" spans="2:2" x14ac:dyDescent="0.2">
      <c r="B384" s="155"/>
    </row>
    <row r="385" spans="2:2" x14ac:dyDescent="0.2">
      <c r="B385" s="155"/>
    </row>
    <row r="386" spans="2:2" x14ac:dyDescent="0.2">
      <c r="B386" s="155"/>
    </row>
    <row r="387" spans="2:2" x14ac:dyDescent="0.2">
      <c r="B387" s="155"/>
    </row>
    <row r="388" spans="2:2" x14ac:dyDescent="0.2">
      <c r="B388" s="155"/>
    </row>
    <row r="389" spans="2:2" x14ac:dyDescent="0.2">
      <c r="B389" s="155"/>
    </row>
    <row r="390" spans="2:2" x14ac:dyDescent="0.2">
      <c r="B390" s="155"/>
    </row>
    <row r="391" spans="2:2" x14ac:dyDescent="0.2">
      <c r="B391" s="155"/>
    </row>
    <row r="392" spans="2:2" x14ac:dyDescent="0.2">
      <c r="B392" s="155"/>
    </row>
    <row r="393" spans="2:2" x14ac:dyDescent="0.2">
      <c r="B393" s="155"/>
    </row>
    <row r="394" spans="2:2" x14ac:dyDescent="0.2">
      <c r="B394" s="155"/>
    </row>
    <row r="395" spans="2:2" x14ac:dyDescent="0.2">
      <c r="B395" s="155"/>
    </row>
    <row r="396" spans="2:2" x14ac:dyDescent="0.2">
      <c r="B396" s="155"/>
    </row>
    <row r="397" spans="2:2" x14ac:dyDescent="0.2">
      <c r="B397" s="155"/>
    </row>
    <row r="398" spans="2:2" x14ac:dyDescent="0.2">
      <c r="B398" s="155"/>
    </row>
    <row r="399" spans="2:2" x14ac:dyDescent="0.2">
      <c r="B399" s="155"/>
    </row>
    <row r="400" spans="2:2" x14ac:dyDescent="0.2">
      <c r="B400" s="155"/>
    </row>
    <row r="401" spans="2:2" x14ac:dyDescent="0.2">
      <c r="B401" s="155"/>
    </row>
    <row r="402" spans="2:2" x14ac:dyDescent="0.2">
      <c r="B402" s="155"/>
    </row>
    <row r="403" spans="2:2" x14ac:dyDescent="0.2">
      <c r="B403" s="155"/>
    </row>
    <row r="404" spans="2:2" x14ac:dyDescent="0.2">
      <c r="B404" s="155"/>
    </row>
    <row r="405" spans="2:2" x14ac:dyDescent="0.2">
      <c r="B405" s="155"/>
    </row>
    <row r="406" spans="2:2" x14ac:dyDescent="0.2">
      <c r="B406" s="155"/>
    </row>
    <row r="407" spans="2:2" x14ac:dyDescent="0.2">
      <c r="B407" s="155"/>
    </row>
    <row r="408" spans="2:2" x14ac:dyDescent="0.2">
      <c r="B408" s="155"/>
    </row>
    <row r="409" spans="2:2" x14ac:dyDescent="0.2">
      <c r="B409" s="155"/>
    </row>
    <row r="410" spans="2:2" x14ac:dyDescent="0.2">
      <c r="B410" s="155"/>
    </row>
    <row r="411" spans="2:2" x14ac:dyDescent="0.2">
      <c r="B411" s="155"/>
    </row>
    <row r="412" spans="2:2" x14ac:dyDescent="0.2">
      <c r="B412" s="155"/>
    </row>
    <row r="413" spans="2:2" x14ac:dyDescent="0.2">
      <c r="B413" s="155"/>
    </row>
    <row r="414" spans="2:2" x14ac:dyDescent="0.2">
      <c r="B414" s="155"/>
    </row>
    <row r="415" spans="2:2" x14ac:dyDescent="0.2">
      <c r="B415" s="155"/>
    </row>
    <row r="416" spans="2:2" x14ac:dyDescent="0.2">
      <c r="B416" s="155"/>
    </row>
    <row r="417" spans="2:2" x14ac:dyDescent="0.2">
      <c r="B417" s="155"/>
    </row>
    <row r="418" spans="2:2" x14ac:dyDescent="0.2">
      <c r="B418" s="155"/>
    </row>
    <row r="419" spans="2:2" x14ac:dyDescent="0.2">
      <c r="B419" s="155"/>
    </row>
    <row r="420" spans="2:2" x14ac:dyDescent="0.2">
      <c r="B420" s="155"/>
    </row>
    <row r="421" spans="2:2" x14ac:dyDescent="0.2">
      <c r="B421" s="155"/>
    </row>
    <row r="422" spans="2:2" x14ac:dyDescent="0.2">
      <c r="B422" s="155"/>
    </row>
    <row r="423" spans="2:2" x14ac:dyDescent="0.2">
      <c r="B423" s="155"/>
    </row>
    <row r="424" spans="2:2" x14ac:dyDescent="0.2">
      <c r="B424" s="155"/>
    </row>
    <row r="425" spans="2:2" x14ac:dyDescent="0.2">
      <c r="B425" s="155"/>
    </row>
    <row r="426" spans="2:2" x14ac:dyDescent="0.2">
      <c r="B426" s="155"/>
    </row>
    <row r="427" spans="2:2" x14ac:dyDescent="0.2">
      <c r="B427" s="155"/>
    </row>
    <row r="428" spans="2:2" x14ac:dyDescent="0.2">
      <c r="B428" s="155"/>
    </row>
    <row r="429" spans="2:2" x14ac:dyDescent="0.2">
      <c r="B429" s="155"/>
    </row>
    <row r="430" spans="2:2" x14ac:dyDescent="0.2">
      <c r="B430" s="155"/>
    </row>
    <row r="431" spans="2:2" x14ac:dyDescent="0.2">
      <c r="B431" s="155"/>
    </row>
    <row r="432" spans="2:2" x14ac:dyDescent="0.2">
      <c r="B432" s="155"/>
    </row>
    <row r="433" spans="2:2" x14ac:dyDescent="0.2">
      <c r="B433" s="155"/>
    </row>
    <row r="434" spans="2:2" x14ac:dyDescent="0.2">
      <c r="B434" s="155"/>
    </row>
    <row r="435" spans="2:2" x14ac:dyDescent="0.2">
      <c r="B435" s="155"/>
    </row>
    <row r="436" spans="2:2" x14ac:dyDescent="0.2">
      <c r="B436" s="155"/>
    </row>
    <row r="437" spans="2:2" x14ac:dyDescent="0.2">
      <c r="B437" s="155"/>
    </row>
    <row r="438" spans="2:2" x14ac:dyDescent="0.2">
      <c r="B438" s="155"/>
    </row>
    <row r="439" spans="2:2" x14ac:dyDescent="0.2">
      <c r="B439" s="155"/>
    </row>
    <row r="440" spans="2:2" x14ac:dyDescent="0.2">
      <c r="B440" s="155"/>
    </row>
    <row r="441" spans="2:2" x14ac:dyDescent="0.2">
      <c r="B441" s="155"/>
    </row>
    <row r="442" spans="2:2" x14ac:dyDescent="0.2">
      <c r="B442" s="155"/>
    </row>
    <row r="443" spans="2:2" x14ac:dyDescent="0.2">
      <c r="B443" s="155"/>
    </row>
    <row r="444" spans="2:2" x14ac:dyDescent="0.2">
      <c r="B444" s="155"/>
    </row>
    <row r="445" spans="2:2" x14ac:dyDescent="0.2">
      <c r="B445" s="155"/>
    </row>
    <row r="446" spans="2:2" x14ac:dyDescent="0.2">
      <c r="B446" s="155"/>
    </row>
    <row r="447" spans="2:2" x14ac:dyDescent="0.2">
      <c r="B447" s="155"/>
    </row>
    <row r="448" spans="2:2" x14ac:dyDescent="0.2">
      <c r="B448" s="155"/>
    </row>
    <row r="449" spans="2:2" x14ac:dyDescent="0.2">
      <c r="B449" s="155"/>
    </row>
    <row r="450" spans="2:2" x14ac:dyDescent="0.2">
      <c r="B450" s="155"/>
    </row>
    <row r="451" spans="2:2" x14ac:dyDescent="0.2">
      <c r="B451" s="155"/>
    </row>
    <row r="452" spans="2:2" x14ac:dyDescent="0.2">
      <c r="B452" s="155"/>
    </row>
    <row r="453" spans="2:2" x14ac:dyDescent="0.2">
      <c r="B453" s="155"/>
    </row>
    <row r="454" spans="2:2" x14ac:dyDescent="0.2">
      <c r="B454" s="155"/>
    </row>
    <row r="455" spans="2:2" x14ac:dyDescent="0.2">
      <c r="B455" s="155"/>
    </row>
    <row r="456" spans="2:2" x14ac:dyDescent="0.2">
      <c r="B456" s="155"/>
    </row>
    <row r="457" spans="2:2" x14ac:dyDescent="0.2">
      <c r="B457" s="155"/>
    </row>
    <row r="458" spans="2:2" x14ac:dyDescent="0.2">
      <c r="B458" s="155"/>
    </row>
    <row r="459" spans="2:2" x14ac:dyDescent="0.2">
      <c r="B459" s="155"/>
    </row>
    <row r="460" spans="2:2" x14ac:dyDescent="0.2">
      <c r="B460" s="155"/>
    </row>
    <row r="461" spans="2:2" x14ac:dyDescent="0.2">
      <c r="B461" s="155"/>
    </row>
    <row r="462" spans="2:2" x14ac:dyDescent="0.2">
      <c r="B462" s="155"/>
    </row>
    <row r="463" spans="2:2" x14ac:dyDescent="0.2">
      <c r="B463" s="155"/>
    </row>
    <row r="464" spans="2:2" x14ac:dyDescent="0.2">
      <c r="B464" s="155"/>
    </row>
    <row r="465" spans="2:2" x14ac:dyDescent="0.2">
      <c r="B465" s="155"/>
    </row>
    <row r="466" spans="2:2" x14ac:dyDescent="0.2">
      <c r="B466" s="155"/>
    </row>
    <row r="467" spans="2:2" x14ac:dyDescent="0.2">
      <c r="B467" s="155"/>
    </row>
    <row r="468" spans="2:2" x14ac:dyDescent="0.2">
      <c r="B468" s="155"/>
    </row>
    <row r="469" spans="2:2" x14ac:dyDescent="0.2">
      <c r="B469" s="155"/>
    </row>
    <row r="470" spans="2:2" x14ac:dyDescent="0.2">
      <c r="B470" s="155"/>
    </row>
    <row r="471" spans="2:2" x14ac:dyDescent="0.2">
      <c r="B471" s="155"/>
    </row>
    <row r="472" spans="2:2" x14ac:dyDescent="0.2">
      <c r="B472" s="155"/>
    </row>
    <row r="473" spans="2:2" x14ac:dyDescent="0.2">
      <c r="B473" s="155"/>
    </row>
    <row r="474" spans="2:2" x14ac:dyDescent="0.2">
      <c r="B474" s="155"/>
    </row>
    <row r="475" spans="2:2" x14ac:dyDescent="0.2">
      <c r="B475" s="155"/>
    </row>
    <row r="476" spans="2:2" x14ac:dyDescent="0.2">
      <c r="B476" s="155"/>
    </row>
    <row r="477" spans="2:2" x14ac:dyDescent="0.2">
      <c r="B477" s="155"/>
    </row>
    <row r="478" spans="2:2" x14ac:dyDescent="0.2">
      <c r="B478" s="155"/>
    </row>
    <row r="479" spans="2:2" x14ac:dyDescent="0.2">
      <c r="B479" s="155"/>
    </row>
    <row r="480" spans="2:2" x14ac:dyDescent="0.2">
      <c r="B480" s="155"/>
    </row>
    <row r="481" spans="2:2" x14ac:dyDescent="0.2">
      <c r="B481" s="155"/>
    </row>
    <row r="482" spans="2:2" x14ac:dyDescent="0.2">
      <c r="B482" s="155"/>
    </row>
    <row r="483" spans="2:2" x14ac:dyDescent="0.2">
      <c r="B483" s="155"/>
    </row>
    <row r="484" spans="2:2" x14ac:dyDescent="0.2">
      <c r="B484" s="155"/>
    </row>
    <row r="485" spans="2:2" x14ac:dyDescent="0.2">
      <c r="B485" s="155"/>
    </row>
    <row r="486" spans="2:2" x14ac:dyDescent="0.2">
      <c r="B486" s="155"/>
    </row>
    <row r="487" spans="2:2" x14ac:dyDescent="0.2">
      <c r="B487" s="155"/>
    </row>
    <row r="488" spans="2:2" x14ac:dyDescent="0.2">
      <c r="B488" s="155"/>
    </row>
    <row r="489" spans="2:2" x14ac:dyDescent="0.2">
      <c r="B489" s="155"/>
    </row>
    <row r="490" spans="2:2" x14ac:dyDescent="0.2">
      <c r="B490" s="155"/>
    </row>
    <row r="491" spans="2:2" x14ac:dyDescent="0.2">
      <c r="B491" s="155"/>
    </row>
    <row r="492" spans="2:2" x14ac:dyDescent="0.2">
      <c r="B492" s="155"/>
    </row>
    <row r="493" spans="2:2" x14ac:dyDescent="0.2">
      <c r="B493" s="155"/>
    </row>
    <row r="494" spans="2:2" x14ac:dyDescent="0.2">
      <c r="B494" s="155"/>
    </row>
    <row r="495" spans="2:2" x14ac:dyDescent="0.2">
      <c r="B495" s="155"/>
    </row>
    <row r="496" spans="2:2" x14ac:dyDescent="0.2">
      <c r="B496" s="155"/>
    </row>
    <row r="497" spans="2:2" x14ac:dyDescent="0.2">
      <c r="B497" s="155"/>
    </row>
    <row r="498" spans="2:2" x14ac:dyDescent="0.2">
      <c r="B498" s="155"/>
    </row>
    <row r="499" spans="2:2" x14ac:dyDescent="0.2">
      <c r="B499" s="155"/>
    </row>
    <row r="500" spans="2:2" x14ac:dyDescent="0.2">
      <c r="B500" s="155"/>
    </row>
    <row r="501" spans="2:2" x14ac:dyDescent="0.2">
      <c r="B501" s="155"/>
    </row>
    <row r="502" spans="2:2" x14ac:dyDescent="0.2">
      <c r="B502" s="155"/>
    </row>
    <row r="503" spans="2:2" x14ac:dyDescent="0.2">
      <c r="B503" s="155"/>
    </row>
    <row r="504" spans="2:2" x14ac:dyDescent="0.2">
      <c r="B504" s="155"/>
    </row>
    <row r="505" spans="2:2" x14ac:dyDescent="0.2">
      <c r="B505" s="155"/>
    </row>
    <row r="506" spans="2:2" x14ac:dyDescent="0.2">
      <c r="B506" s="155"/>
    </row>
    <row r="507" spans="2:2" x14ac:dyDescent="0.2">
      <c r="B507" s="155"/>
    </row>
    <row r="508" spans="2:2" x14ac:dyDescent="0.2">
      <c r="B508" s="155"/>
    </row>
    <row r="509" spans="2:2" x14ac:dyDescent="0.2">
      <c r="B509" s="155"/>
    </row>
    <row r="510" spans="2:2" x14ac:dyDescent="0.2">
      <c r="B510" s="155"/>
    </row>
    <row r="511" spans="2:2" x14ac:dyDescent="0.2">
      <c r="B511" s="155"/>
    </row>
    <row r="512" spans="2:2" x14ac:dyDescent="0.2">
      <c r="B512" s="155"/>
    </row>
    <row r="513" spans="2:2" x14ac:dyDescent="0.2">
      <c r="B513" s="155"/>
    </row>
    <row r="514" spans="2:2" x14ac:dyDescent="0.2">
      <c r="B514" s="155"/>
    </row>
    <row r="515" spans="2:2" x14ac:dyDescent="0.2">
      <c r="B515" s="155"/>
    </row>
    <row r="516" spans="2:2" x14ac:dyDescent="0.2">
      <c r="B516" s="155"/>
    </row>
    <row r="517" spans="2:2" x14ac:dyDescent="0.2">
      <c r="B517" s="155"/>
    </row>
    <row r="518" spans="2:2" x14ac:dyDescent="0.2">
      <c r="B518" s="155"/>
    </row>
    <row r="519" spans="2:2" x14ac:dyDescent="0.2">
      <c r="B519" s="155"/>
    </row>
    <row r="520" spans="2:2" x14ac:dyDescent="0.2">
      <c r="B520" s="155"/>
    </row>
    <row r="521" spans="2:2" x14ac:dyDescent="0.2">
      <c r="B521" s="155"/>
    </row>
    <row r="522" spans="2:2" x14ac:dyDescent="0.2">
      <c r="B522" s="155"/>
    </row>
    <row r="523" spans="2:2" x14ac:dyDescent="0.2">
      <c r="B523" s="155"/>
    </row>
    <row r="524" spans="2:2" x14ac:dyDescent="0.2">
      <c r="B524" s="155"/>
    </row>
    <row r="525" spans="2:2" x14ac:dyDescent="0.2">
      <c r="B525" s="155"/>
    </row>
    <row r="526" spans="2:2" x14ac:dyDescent="0.2">
      <c r="B526" s="155"/>
    </row>
    <row r="527" spans="2:2" x14ac:dyDescent="0.2">
      <c r="B527" s="155"/>
    </row>
    <row r="528" spans="2:2" x14ac:dyDescent="0.2">
      <c r="B528" s="155"/>
    </row>
    <row r="529" spans="2:2" x14ac:dyDescent="0.2">
      <c r="B529" s="155"/>
    </row>
    <row r="530" spans="2:2" x14ac:dyDescent="0.2">
      <c r="B530" s="155"/>
    </row>
    <row r="531" spans="2:2" x14ac:dyDescent="0.2">
      <c r="B531" s="155"/>
    </row>
    <row r="532" spans="2:2" x14ac:dyDescent="0.2">
      <c r="B532" s="155"/>
    </row>
    <row r="533" spans="2:2" x14ac:dyDescent="0.2">
      <c r="B533" s="155"/>
    </row>
    <row r="534" spans="2:2" x14ac:dyDescent="0.2">
      <c r="B534" s="155"/>
    </row>
    <row r="535" spans="2:2" x14ac:dyDescent="0.2">
      <c r="B535" s="155"/>
    </row>
    <row r="536" spans="2:2" x14ac:dyDescent="0.2">
      <c r="B536" s="155"/>
    </row>
    <row r="537" spans="2:2" x14ac:dyDescent="0.2">
      <c r="B537" s="155"/>
    </row>
    <row r="538" spans="2:2" x14ac:dyDescent="0.2">
      <c r="B538" s="155"/>
    </row>
    <row r="539" spans="2:2" x14ac:dyDescent="0.2">
      <c r="B539" s="155"/>
    </row>
    <row r="540" spans="2:2" x14ac:dyDescent="0.2">
      <c r="B540" s="155"/>
    </row>
    <row r="541" spans="2:2" x14ac:dyDescent="0.2">
      <c r="B541" s="155"/>
    </row>
    <row r="542" spans="2:2" x14ac:dyDescent="0.2">
      <c r="B542" s="155"/>
    </row>
    <row r="543" spans="2:2" x14ac:dyDescent="0.2">
      <c r="B543" s="155"/>
    </row>
    <row r="544" spans="2:2" x14ac:dyDescent="0.2">
      <c r="B544" s="155"/>
    </row>
    <row r="545" spans="2:2" x14ac:dyDescent="0.2">
      <c r="B545" s="155"/>
    </row>
    <row r="546" spans="2:2" x14ac:dyDescent="0.2">
      <c r="B546" s="155"/>
    </row>
    <row r="547" spans="2:2" x14ac:dyDescent="0.2">
      <c r="B547" s="155"/>
    </row>
    <row r="548" spans="2:2" x14ac:dyDescent="0.2">
      <c r="B548" s="155"/>
    </row>
    <row r="549" spans="2:2" x14ac:dyDescent="0.2">
      <c r="B549" s="155"/>
    </row>
    <row r="550" spans="2:2" x14ac:dyDescent="0.2">
      <c r="B550" s="155"/>
    </row>
    <row r="551" spans="2:2" x14ac:dyDescent="0.2">
      <c r="B551" s="155"/>
    </row>
    <row r="552" spans="2:2" x14ac:dyDescent="0.2">
      <c r="B552" s="155"/>
    </row>
    <row r="553" spans="2:2" x14ac:dyDescent="0.2">
      <c r="B553" s="155"/>
    </row>
    <row r="554" spans="2:2" x14ac:dyDescent="0.2">
      <c r="B554" s="155"/>
    </row>
    <row r="555" spans="2:2" x14ac:dyDescent="0.2">
      <c r="B555" s="155"/>
    </row>
    <row r="556" spans="2:2" x14ac:dyDescent="0.2">
      <c r="B556" s="155"/>
    </row>
    <row r="557" spans="2:2" x14ac:dyDescent="0.2">
      <c r="B557" s="155"/>
    </row>
    <row r="558" spans="2:2" x14ac:dyDescent="0.2">
      <c r="B558" s="155"/>
    </row>
    <row r="559" spans="2:2" x14ac:dyDescent="0.2">
      <c r="B559" s="155"/>
    </row>
    <row r="560" spans="2:2" x14ac:dyDescent="0.2">
      <c r="B560" s="155"/>
    </row>
    <row r="561" spans="2:2" x14ac:dyDescent="0.2">
      <c r="B561" s="155"/>
    </row>
    <row r="562" spans="2:2" x14ac:dyDescent="0.2">
      <c r="B562" s="155"/>
    </row>
    <row r="563" spans="2:2" x14ac:dyDescent="0.2">
      <c r="B563" s="155"/>
    </row>
    <row r="564" spans="2:2" x14ac:dyDescent="0.2">
      <c r="B564" s="155"/>
    </row>
    <row r="565" spans="2:2" x14ac:dyDescent="0.2">
      <c r="B565" s="155"/>
    </row>
    <row r="566" spans="2:2" x14ac:dyDescent="0.2">
      <c r="B566" s="155"/>
    </row>
    <row r="567" spans="2:2" x14ac:dyDescent="0.2">
      <c r="B567" s="155"/>
    </row>
    <row r="568" spans="2:2" x14ac:dyDescent="0.2">
      <c r="B568" s="155"/>
    </row>
    <row r="569" spans="2:2" x14ac:dyDescent="0.2">
      <c r="B569" s="155"/>
    </row>
    <row r="570" spans="2:2" x14ac:dyDescent="0.2">
      <c r="B570" s="155"/>
    </row>
    <row r="571" spans="2:2" x14ac:dyDescent="0.2">
      <c r="B571" s="155"/>
    </row>
    <row r="572" spans="2:2" x14ac:dyDescent="0.2">
      <c r="B572" s="155"/>
    </row>
    <row r="573" spans="2:2" x14ac:dyDescent="0.2">
      <c r="B573" s="155"/>
    </row>
    <row r="574" spans="2:2" x14ac:dyDescent="0.2">
      <c r="B574" s="155"/>
    </row>
    <row r="575" spans="2:2" x14ac:dyDescent="0.2">
      <c r="B575" s="155"/>
    </row>
    <row r="576" spans="2:2" x14ac:dyDescent="0.2">
      <c r="B576" s="155"/>
    </row>
    <row r="577" spans="2:2" x14ac:dyDescent="0.2">
      <c r="B577" s="155"/>
    </row>
    <row r="578" spans="2:2" x14ac:dyDescent="0.2">
      <c r="B578" s="155"/>
    </row>
    <row r="579" spans="2:2" x14ac:dyDescent="0.2">
      <c r="B579" s="155"/>
    </row>
    <row r="580" spans="2:2" x14ac:dyDescent="0.2">
      <c r="B580" s="155"/>
    </row>
    <row r="581" spans="2:2" x14ac:dyDescent="0.2">
      <c r="B581" s="155"/>
    </row>
    <row r="582" spans="2:2" x14ac:dyDescent="0.2">
      <c r="B582" s="155"/>
    </row>
    <row r="583" spans="2:2" x14ac:dyDescent="0.2">
      <c r="B583" s="155"/>
    </row>
    <row r="584" spans="2:2" x14ac:dyDescent="0.2">
      <c r="B584" s="155"/>
    </row>
    <row r="585" spans="2:2" x14ac:dyDescent="0.2">
      <c r="B585" s="155"/>
    </row>
    <row r="586" spans="2:2" x14ac:dyDescent="0.2">
      <c r="B586" s="155"/>
    </row>
    <row r="587" spans="2:2" x14ac:dyDescent="0.2">
      <c r="B587" s="155"/>
    </row>
    <row r="588" spans="2:2" x14ac:dyDescent="0.2">
      <c r="B588" s="155"/>
    </row>
    <row r="589" spans="2:2" x14ac:dyDescent="0.2">
      <c r="B589" s="155"/>
    </row>
    <row r="590" spans="2:2" x14ac:dyDescent="0.2">
      <c r="B590" s="155"/>
    </row>
    <row r="591" spans="2:2" x14ac:dyDescent="0.2">
      <c r="B591" s="155"/>
    </row>
    <row r="592" spans="2:2" x14ac:dyDescent="0.2">
      <c r="B592" s="155"/>
    </row>
    <row r="593" spans="2:2" x14ac:dyDescent="0.2">
      <c r="B593" s="155"/>
    </row>
    <row r="594" spans="2:2" x14ac:dyDescent="0.2">
      <c r="B594" s="155"/>
    </row>
    <row r="595" spans="2:2" x14ac:dyDescent="0.2">
      <c r="B595" s="155"/>
    </row>
    <row r="596" spans="2:2" x14ac:dyDescent="0.2">
      <c r="B596" s="155"/>
    </row>
    <row r="597" spans="2:2" x14ac:dyDescent="0.2">
      <c r="B597" s="155"/>
    </row>
    <row r="598" spans="2:2" x14ac:dyDescent="0.2">
      <c r="B598" s="155"/>
    </row>
    <row r="599" spans="2:2" x14ac:dyDescent="0.2">
      <c r="B599" s="155"/>
    </row>
    <row r="600" spans="2:2" x14ac:dyDescent="0.2">
      <c r="B600" s="155"/>
    </row>
    <row r="601" spans="2:2" x14ac:dyDescent="0.2">
      <c r="B601" s="155"/>
    </row>
    <row r="602" spans="2:2" x14ac:dyDescent="0.2">
      <c r="B602" s="155"/>
    </row>
    <row r="603" spans="2:2" x14ac:dyDescent="0.2">
      <c r="B603" s="155"/>
    </row>
    <row r="604" spans="2:2" x14ac:dyDescent="0.2">
      <c r="B604" s="155"/>
    </row>
    <row r="605" spans="2:2" x14ac:dyDescent="0.2">
      <c r="B605" s="155"/>
    </row>
    <row r="606" spans="2:2" x14ac:dyDescent="0.2">
      <c r="B606" s="155"/>
    </row>
    <row r="607" spans="2:2" x14ac:dyDescent="0.2">
      <c r="B607" s="155"/>
    </row>
    <row r="608" spans="2:2" x14ac:dyDescent="0.2">
      <c r="B608" s="155"/>
    </row>
    <row r="609" spans="2:2" x14ac:dyDescent="0.2">
      <c r="B609" s="155"/>
    </row>
    <row r="610" spans="2:2" x14ac:dyDescent="0.2">
      <c r="B610" s="155"/>
    </row>
    <row r="611" spans="2:2" x14ac:dyDescent="0.2">
      <c r="B611" s="155"/>
    </row>
    <row r="612" spans="2:2" x14ac:dyDescent="0.2">
      <c r="B612" s="155"/>
    </row>
    <row r="613" spans="2:2" x14ac:dyDescent="0.2">
      <c r="B613" s="155"/>
    </row>
    <row r="614" spans="2:2" x14ac:dyDescent="0.2">
      <c r="B614" s="155"/>
    </row>
    <row r="615" spans="2:2" x14ac:dyDescent="0.2">
      <c r="B615" s="155"/>
    </row>
    <row r="616" spans="2:2" x14ac:dyDescent="0.2">
      <c r="B616" s="155"/>
    </row>
    <row r="617" spans="2:2" x14ac:dyDescent="0.2">
      <c r="B617" s="155"/>
    </row>
    <row r="618" spans="2:2" x14ac:dyDescent="0.2">
      <c r="B618" s="155"/>
    </row>
    <row r="619" spans="2:2" x14ac:dyDescent="0.2">
      <c r="B619" s="155"/>
    </row>
    <row r="620" spans="2:2" x14ac:dyDescent="0.2">
      <c r="B620" s="155"/>
    </row>
    <row r="621" spans="2:2" x14ac:dyDescent="0.2">
      <c r="B621" s="155"/>
    </row>
    <row r="622" spans="2:2" x14ac:dyDescent="0.2">
      <c r="B622" s="155"/>
    </row>
    <row r="623" spans="2:2" x14ac:dyDescent="0.2">
      <c r="B623" s="155"/>
    </row>
    <row r="624" spans="2:2" x14ac:dyDescent="0.2">
      <c r="B624" s="155"/>
    </row>
    <row r="625" spans="2:2" x14ac:dyDescent="0.2">
      <c r="B625" s="155"/>
    </row>
    <row r="626" spans="2:2" x14ac:dyDescent="0.2">
      <c r="B626" s="155"/>
    </row>
    <row r="627" spans="2:2" x14ac:dyDescent="0.2">
      <c r="B627" s="155"/>
    </row>
    <row r="628" spans="2:2" x14ac:dyDescent="0.2">
      <c r="B628" s="155"/>
    </row>
    <row r="629" spans="2:2" x14ac:dyDescent="0.2">
      <c r="B629" s="155"/>
    </row>
    <row r="630" spans="2:2" x14ac:dyDescent="0.2">
      <c r="B630" s="155"/>
    </row>
    <row r="631" spans="2:2" x14ac:dyDescent="0.2">
      <c r="B631" s="155"/>
    </row>
    <row r="632" spans="2:2" x14ac:dyDescent="0.2">
      <c r="B632" s="155"/>
    </row>
    <row r="633" spans="2:2" x14ac:dyDescent="0.2">
      <c r="B633" s="155"/>
    </row>
    <row r="634" spans="2:2" x14ac:dyDescent="0.2">
      <c r="B634" s="155"/>
    </row>
    <row r="635" spans="2:2" x14ac:dyDescent="0.2">
      <c r="B635" s="155"/>
    </row>
    <row r="636" spans="2:2" x14ac:dyDescent="0.2">
      <c r="B636" s="155"/>
    </row>
    <row r="637" spans="2:2" x14ac:dyDescent="0.2">
      <c r="B637" s="155"/>
    </row>
    <row r="638" spans="2:2" x14ac:dyDescent="0.2">
      <c r="B638" s="155"/>
    </row>
    <row r="639" spans="2:2" x14ac:dyDescent="0.2">
      <c r="B639" s="155"/>
    </row>
    <row r="640" spans="2:2" x14ac:dyDescent="0.2">
      <c r="B640" s="155"/>
    </row>
    <row r="641" spans="2:2" x14ac:dyDescent="0.2">
      <c r="B641" s="155"/>
    </row>
    <row r="642" spans="2:2" x14ac:dyDescent="0.2">
      <c r="B642" s="155"/>
    </row>
    <row r="643" spans="2:2" x14ac:dyDescent="0.2">
      <c r="B643" s="155"/>
    </row>
    <row r="644" spans="2:2" x14ac:dyDescent="0.2">
      <c r="B644" s="155"/>
    </row>
    <row r="645" spans="2:2" x14ac:dyDescent="0.2">
      <c r="B645" s="155"/>
    </row>
    <row r="646" spans="2:2" x14ac:dyDescent="0.2">
      <c r="B646" s="155"/>
    </row>
    <row r="647" spans="2:2" x14ac:dyDescent="0.2">
      <c r="B647" s="155"/>
    </row>
    <row r="648" spans="2:2" x14ac:dyDescent="0.2">
      <c r="B648" s="155"/>
    </row>
    <row r="649" spans="2:2" x14ac:dyDescent="0.2">
      <c r="B649" s="155"/>
    </row>
    <row r="650" spans="2:2" x14ac:dyDescent="0.2">
      <c r="B650" s="155"/>
    </row>
    <row r="651" spans="2:2" x14ac:dyDescent="0.2">
      <c r="B651" s="155"/>
    </row>
    <row r="652" spans="2:2" x14ac:dyDescent="0.2">
      <c r="B652" s="155"/>
    </row>
    <row r="653" spans="2:2" x14ac:dyDescent="0.2">
      <c r="B653" s="155"/>
    </row>
    <row r="654" spans="2:2" x14ac:dyDescent="0.2">
      <c r="B654" s="155"/>
    </row>
    <row r="655" spans="2:2" x14ac:dyDescent="0.2">
      <c r="B655" s="155"/>
    </row>
    <row r="656" spans="2:2" x14ac:dyDescent="0.2">
      <c r="B656" s="155"/>
    </row>
    <row r="657" spans="2:2" x14ac:dyDescent="0.2">
      <c r="B657" s="155"/>
    </row>
    <row r="658" spans="2:2" x14ac:dyDescent="0.2">
      <c r="B658" s="155"/>
    </row>
    <row r="659" spans="2:2" x14ac:dyDescent="0.2">
      <c r="B659" s="155"/>
    </row>
    <row r="660" spans="2:2" x14ac:dyDescent="0.2">
      <c r="B660" s="155"/>
    </row>
    <row r="661" spans="2:2" x14ac:dyDescent="0.2">
      <c r="B661" s="155"/>
    </row>
    <row r="662" spans="2:2" x14ac:dyDescent="0.2">
      <c r="B662" s="155"/>
    </row>
    <row r="663" spans="2:2" x14ac:dyDescent="0.2">
      <c r="B663" s="155"/>
    </row>
    <row r="664" spans="2:2" x14ac:dyDescent="0.2">
      <c r="B664" s="155"/>
    </row>
    <row r="665" spans="2:2" x14ac:dyDescent="0.2">
      <c r="B665" s="155"/>
    </row>
    <row r="666" spans="2:2" x14ac:dyDescent="0.2">
      <c r="B666" s="155"/>
    </row>
    <row r="667" spans="2:2" x14ac:dyDescent="0.2">
      <c r="B667" s="155"/>
    </row>
    <row r="668" spans="2:2" x14ac:dyDescent="0.2">
      <c r="B668" s="155"/>
    </row>
    <row r="669" spans="2:2" x14ac:dyDescent="0.2">
      <c r="B669" s="155"/>
    </row>
    <row r="670" spans="2:2" x14ac:dyDescent="0.2">
      <c r="B670" s="155"/>
    </row>
    <row r="671" spans="2:2" x14ac:dyDescent="0.2">
      <c r="B671" s="155"/>
    </row>
    <row r="672" spans="2:2" x14ac:dyDescent="0.2">
      <c r="B672" s="155"/>
    </row>
    <row r="673" spans="2:2" x14ac:dyDescent="0.2">
      <c r="B673" s="155"/>
    </row>
    <row r="674" spans="2:2" x14ac:dyDescent="0.2">
      <c r="B674" s="155"/>
    </row>
    <row r="675" spans="2:2" x14ac:dyDescent="0.2">
      <c r="B675" s="155"/>
    </row>
    <row r="676" spans="2:2" x14ac:dyDescent="0.2">
      <c r="B676" s="155"/>
    </row>
    <row r="677" spans="2:2" x14ac:dyDescent="0.2">
      <c r="B677" s="155"/>
    </row>
    <row r="678" spans="2:2" x14ac:dyDescent="0.2">
      <c r="B678" s="155"/>
    </row>
    <row r="679" spans="2:2" x14ac:dyDescent="0.2">
      <c r="B679" s="155"/>
    </row>
    <row r="680" spans="2:2" x14ac:dyDescent="0.2">
      <c r="B680" s="155"/>
    </row>
    <row r="681" spans="2:2" x14ac:dyDescent="0.2">
      <c r="B681" s="155"/>
    </row>
    <row r="682" spans="2:2" x14ac:dyDescent="0.2">
      <c r="B682" s="155"/>
    </row>
    <row r="683" spans="2:2" x14ac:dyDescent="0.2">
      <c r="B683" s="155"/>
    </row>
    <row r="684" spans="2:2" x14ac:dyDescent="0.2">
      <c r="B684" s="155"/>
    </row>
    <row r="685" spans="2:2" x14ac:dyDescent="0.2">
      <c r="B685" s="155"/>
    </row>
    <row r="686" spans="2:2" x14ac:dyDescent="0.2">
      <c r="B686" s="155"/>
    </row>
    <row r="687" spans="2:2" x14ac:dyDescent="0.2">
      <c r="B687" s="155"/>
    </row>
    <row r="688" spans="2:2" x14ac:dyDescent="0.2">
      <c r="B688" s="155"/>
    </row>
    <row r="689" spans="2:2" x14ac:dyDescent="0.2">
      <c r="B689" s="155"/>
    </row>
    <row r="690" spans="2:2" x14ac:dyDescent="0.2">
      <c r="B690" s="155"/>
    </row>
    <row r="691" spans="2:2" x14ac:dyDescent="0.2">
      <c r="B691" s="155"/>
    </row>
    <row r="692" spans="2:2" x14ac:dyDescent="0.2">
      <c r="B692" s="155"/>
    </row>
    <row r="693" spans="2:2" x14ac:dyDescent="0.2">
      <c r="B693" s="155"/>
    </row>
    <row r="694" spans="2:2" x14ac:dyDescent="0.2">
      <c r="B694" s="155"/>
    </row>
    <row r="695" spans="2:2" x14ac:dyDescent="0.2">
      <c r="B695" s="155"/>
    </row>
    <row r="696" spans="2:2" x14ac:dyDescent="0.2">
      <c r="B696" s="155"/>
    </row>
    <row r="697" spans="2:2" x14ac:dyDescent="0.2">
      <c r="B697" s="155"/>
    </row>
    <row r="698" spans="2:2" x14ac:dyDescent="0.2">
      <c r="B698" s="155"/>
    </row>
    <row r="699" spans="2:2" x14ac:dyDescent="0.2">
      <c r="B699" s="155"/>
    </row>
    <row r="700" spans="2:2" x14ac:dyDescent="0.2">
      <c r="B700" s="155"/>
    </row>
    <row r="701" spans="2:2" x14ac:dyDescent="0.2">
      <c r="B701" s="155"/>
    </row>
    <row r="702" spans="2:2" x14ac:dyDescent="0.2">
      <c r="B702" s="155"/>
    </row>
    <row r="703" spans="2:2" x14ac:dyDescent="0.2">
      <c r="B703" s="155"/>
    </row>
    <row r="704" spans="2:2" x14ac:dyDescent="0.2">
      <c r="B704" s="155"/>
    </row>
    <row r="705" spans="2:2" x14ac:dyDescent="0.2">
      <c r="B705" s="155"/>
    </row>
    <row r="706" spans="2:2" x14ac:dyDescent="0.2">
      <c r="B706" s="155"/>
    </row>
    <row r="707" spans="2:2" x14ac:dyDescent="0.2">
      <c r="B707" s="155"/>
    </row>
    <row r="708" spans="2:2" x14ac:dyDescent="0.2">
      <c r="B708" s="155"/>
    </row>
    <row r="709" spans="2:2" x14ac:dyDescent="0.2">
      <c r="B709" s="155"/>
    </row>
    <row r="710" spans="2:2" x14ac:dyDescent="0.2">
      <c r="B710" s="155"/>
    </row>
    <row r="711" spans="2:2" x14ac:dyDescent="0.2">
      <c r="B711" s="155"/>
    </row>
    <row r="712" spans="2:2" x14ac:dyDescent="0.2">
      <c r="B712" s="155"/>
    </row>
    <row r="713" spans="2:2" x14ac:dyDescent="0.2">
      <c r="B713" s="155"/>
    </row>
    <row r="714" spans="2:2" x14ac:dyDescent="0.2">
      <c r="B714" s="155"/>
    </row>
    <row r="715" spans="2:2" x14ac:dyDescent="0.2">
      <c r="B715" s="155"/>
    </row>
    <row r="716" spans="2:2" x14ac:dyDescent="0.2">
      <c r="B716" s="155"/>
    </row>
    <row r="717" spans="2:2" x14ac:dyDescent="0.2">
      <c r="B717" s="155"/>
    </row>
    <row r="718" spans="2:2" x14ac:dyDescent="0.2">
      <c r="B718" s="155"/>
    </row>
    <row r="719" spans="2:2" x14ac:dyDescent="0.2">
      <c r="B719" s="155"/>
    </row>
    <row r="720" spans="2:2" x14ac:dyDescent="0.2">
      <c r="B720" s="155"/>
    </row>
    <row r="721" spans="2:2" x14ac:dyDescent="0.2">
      <c r="B721" s="155"/>
    </row>
    <row r="722" spans="2:2" x14ac:dyDescent="0.2">
      <c r="B722" s="155"/>
    </row>
    <row r="723" spans="2:2" x14ac:dyDescent="0.2">
      <c r="B723" s="155"/>
    </row>
    <row r="724" spans="2:2" x14ac:dyDescent="0.2">
      <c r="B724" s="155"/>
    </row>
    <row r="725" spans="2:2" x14ac:dyDescent="0.2">
      <c r="B725" s="155"/>
    </row>
    <row r="726" spans="2:2" x14ac:dyDescent="0.2">
      <c r="B726" s="155"/>
    </row>
    <row r="727" spans="2:2" x14ac:dyDescent="0.2">
      <c r="B727" s="155"/>
    </row>
    <row r="728" spans="2:2" x14ac:dyDescent="0.2">
      <c r="B728" s="155"/>
    </row>
    <row r="729" spans="2:2" x14ac:dyDescent="0.2">
      <c r="B729" s="155"/>
    </row>
    <row r="730" spans="2:2" x14ac:dyDescent="0.2">
      <c r="B730" s="155"/>
    </row>
    <row r="731" spans="2:2" x14ac:dyDescent="0.2">
      <c r="B731" s="155"/>
    </row>
    <row r="732" spans="2:2" x14ac:dyDescent="0.2">
      <c r="B732" s="155"/>
    </row>
    <row r="733" spans="2:2" x14ac:dyDescent="0.2">
      <c r="B733" s="155"/>
    </row>
    <row r="734" spans="2:2" x14ac:dyDescent="0.2">
      <c r="B734" s="155"/>
    </row>
    <row r="735" spans="2:2" x14ac:dyDescent="0.2">
      <c r="B735" s="155"/>
    </row>
    <row r="736" spans="2:2" x14ac:dyDescent="0.2">
      <c r="B736" s="155"/>
    </row>
    <row r="737" spans="2:2" x14ac:dyDescent="0.2">
      <c r="B737" s="155"/>
    </row>
    <row r="738" spans="2:2" x14ac:dyDescent="0.2">
      <c r="B738" s="155"/>
    </row>
    <row r="739" spans="2:2" x14ac:dyDescent="0.2">
      <c r="B739" s="155"/>
    </row>
    <row r="740" spans="2:2" x14ac:dyDescent="0.2">
      <c r="B740" s="155"/>
    </row>
    <row r="741" spans="2:2" x14ac:dyDescent="0.2">
      <c r="B741" s="155"/>
    </row>
    <row r="742" spans="2:2" x14ac:dyDescent="0.2">
      <c r="B742" s="155"/>
    </row>
    <row r="743" spans="2:2" x14ac:dyDescent="0.2">
      <c r="B743" s="155"/>
    </row>
    <row r="744" spans="2:2" x14ac:dyDescent="0.2">
      <c r="B744" s="155"/>
    </row>
    <row r="745" spans="2:2" x14ac:dyDescent="0.2">
      <c r="B745" s="155"/>
    </row>
    <row r="746" spans="2:2" x14ac:dyDescent="0.2">
      <c r="B746" s="155"/>
    </row>
    <row r="747" spans="2:2" x14ac:dyDescent="0.2">
      <c r="B747" s="155"/>
    </row>
    <row r="748" spans="2:2" x14ac:dyDescent="0.2">
      <c r="B748" s="155"/>
    </row>
    <row r="749" spans="2:2" x14ac:dyDescent="0.2">
      <c r="B749" s="155"/>
    </row>
    <row r="750" spans="2:2" x14ac:dyDescent="0.2">
      <c r="B750" s="155"/>
    </row>
    <row r="751" spans="2:2" x14ac:dyDescent="0.2">
      <c r="B751" s="155"/>
    </row>
    <row r="752" spans="2:2" x14ac:dyDescent="0.2">
      <c r="B752" s="155"/>
    </row>
    <row r="753" spans="2:2" x14ac:dyDescent="0.2">
      <c r="B753" s="155"/>
    </row>
    <row r="754" spans="2:2" x14ac:dyDescent="0.2">
      <c r="B754" s="155"/>
    </row>
    <row r="755" spans="2:2" x14ac:dyDescent="0.2">
      <c r="B755" s="155"/>
    </row>
    <row r="756" spans="2:2" x14ac:dyDescent="0.2">
      <c r="B756" s="155"/>
    </row>
    <row r="757" spans="2:2" x14ac:dyDescent="0.2">
      <c r="B757" s="155"/>
    </row>
    <row r="758" spans="2:2" x14ac:dyDescent="0.2">
      <c r="B758" s="155"/>
    </row>
    <row r="759" spans="2:2" x14ac:dyDescent="0.2">
      <c r="B759" s="155"/>
    </row>
    <row r="760" spans="2:2" x14ac:dyDescent="0.2">
      <c r="B760" s="155"/>
    </row>
    <row r="761" spans="2:2" x14ac:dyDescent="0.2">
      <c r="B761" s="155"/>
    </row>
    <row r="762" spans="2:2" x14ac:dyDescent="0.2">
      <c r="B762" s="155"/>
    </row>
    <row r="763" spans="2:2" x14ac:dyDescent="0.2">
      <c r="B763" s="155"/>
    </row>
    <row r="764" spans="2:2" x14ac:dyDescent="0.2">
      <c r="B764" s="155"/>
    </row>
    <row r="765" spans="2:2" x14ac:dyDescent="0.2">
      <c r="B765" s="155"/>
    </row>
    <row r="766" spans="2:2" x14ac:dyDescent="0.2">
      <c r="B766" s="155"/>
    </row>
    <row r="767" spans="2:2" x14ac:dyDescent="0.2">
      <c r="B767" s="155"/>
    </row>
    <row r="768" spans="2:2" x14ac:dyDescent="0.2">
      <c r="B768" s="155"/>
    </row>
    <row r="769" spans="2:2" x14ac:dyDescent="0.2">
      <c r="B769" s="155"/>
    </row>
    <row r="770" spans="2:2" x14ac:dyDescent="0.2">
      <c r="B770" s="155"/>
    </row>
    <row r="771" spans="2:2" x14ac:dyDescent="0.2">
      <c r="B771" s="155"/>
    </row>
    <row r="772" spans="2:2" x14ac:dyDescent="0.2">
      <c r="B772" s="155"/>
    </row>
    <row r="773" spans="2:2" x14ac:dyDescent="0.2">
      <c r="B773" s="155"/>
    </row>
    <row r="774" spans="2:2" x14ac:dyDescent="0.2">
      <c r="B774" s="155"/>
    </row>
    <row r="775" spans="2:2" x14ac:dyDescent="0.2">
      <c r="B775" s="155"/>
    </row>
    <row r="776" spans="2:2" x14ac:dyDescent="0.2">
      <c r="B776" s="155"/>
    </row>
    <row r="777" spans="2:2" x14ac:dyDescent="0.2">
      <c r="B777" s="155"/>
    </row>
    <row r="778" spans="2:2" x14ac:dyDescent="0.2">
      <c r="B778" s="155"/>
    </row>
    <row r="779" spans="2:2" x14ac:dyDescent="0.2">
      <c r="B779" s="155"/>
    </row>
    <row r="780" spans="2:2" x14ac:dyDescent="0.2">
      <c r="B780" s="155"/>
    </row>
    <row r="781" spans="2:2" x14ac:dyDescent="0.2">
      <c r="B781" s="155"/>
    </row>
    <row r="782" spans="2:2" x14ac:dyDescent="0.2">
      <c r="B782" s="155"/>
    </row>
    <row r="783" spans="2:2" x14ac:dyDescent="0.2">
      <c r="B783" s="155"/>
    </row>
    <row r="784" spans="2:2" x14ac:dyDescent="0.2">
      <c r="B784" s="155"/>
    </row>
    <row r="785" spans="2:2" x14ac:dyDescent="0.2">
      <c r="B785" s="155"/>
    </row>
    <row r="786" spans="2:2" x14ac:dyDescent="0.2">
      <c r="B786" s="155"/>
    </row>
    <row r="787" spans="2:2" x14ac:dyDescent="0.2">
      <c r="B787" s="155"/>
    </row>
    <row r="788" spans="2:2" x14ac:dyDescent="0.2">
      <c r="B788" s="155"/>
    </row>
    <row r="789" spans="2:2" x14ac:dyDescent="0.2">
      <c r="B789" s="155"/>
    </row>
    <row r="790" spans="2:2" x14ac:dyDescent="0.2">
      <c r="B790" s="155"/>
    </row>
    <row r="791" spans="2:2" x14ac:dyDescent="0.2">
      <c r="B791" s="155"/>
    </row>
    <row r="792" spans="2:2" x14ac:dyDescent="0.2">
      <c r="B792" s="155"/>
    </row>
    <row r="793" spans="2:2" x14ac:dyDescent="0.2">
      <c r="B793" s="155"/>
    </row>
    <row r="794" spans="2:2" x14ac:dyDescent="0.2">
      <c r="B794" s="155"/>
    </row>
    <row r="795" spans="2:2" x14ac:dyDescent="0.2">
      <c r="B795" s="155"/>
    </row>
    <row r="796" spans="2:2" x14ac:dyDescent="0.2">
      <c r="B796" s="155"/>
    </row>
    <row r="797" spans="2:2" x14ac:dyDescent="0.2">
      <c r="B797" s="155"/>
    </row>
    <row r="798" spans="2:2" x14ac:dyDescent="0.2">
      <c r="B798" s="155"/>
    </row>
    <row r="799" spans="2:2" x14ac:dyDescent="0.2">
      <c r="B799" s="155"/>
    </row>
    <row r="800" spans="2:2" x14ac:dyDescent="0.2">
      <c r="B800" s="155"/>
    </row>
    <row r="801" spans="2:2" x14ac:dyDescent="0.2">
      <c r="B801" s="155"/>
    </row>
    <row r="802" spans="2:2" x14ac:dyDescent="0.2">
      <c r="B802" s="155"/>
    </row>
    <row r="803" spans="2:2" x14ac:dyDescent="0.2">
      <c r="B803" s="155"/>
    </row>
    <row r="804" spans="2:2" x14ac:dyDescent="0.2">
      <c r="B804" s="155"/>
    </row>
    <row r="805" spans="2:2" x14ac:dyDescent="0.2">
      <c r="B805" s="155"/>
    </row>
    <row r="806" spans="2:2" x14ac:dyDescent="0.2">
      <c r="B806" s="155"/>
    </row>
    <row r="807" spans="2:2" x14ac:dyDescent="0.2">
      <c r="B807" s="155"/>
    </row>
    <row r="808" spans="2:2" x14ac:dyDescent="0.2">
      <c r="B808" s="155"/>
    </row>
    <row r="809" spans="2:2" x14ac:dyDescent="0.2">
      <c r="B809" s="155"/>
    </row>
    <row r="810" spans="2:2" x14ac:dyDescent="0.2">
      <c r="B810" s="155"/>
    </row>
    <row r="811" spans="2:2" x14ac:dyDescent="0.2">
      <c r="B811" s="155"/>
    </row>
    <row r="812" spans="2:2" x14ac:dyDescent="0.2">
      <c r="B812" s="155"/>
    </row>
    <row r="813" spans="2:2" x14ac:dyDescent="0.2">
      <c r="B813" s="155"/>
    </row>
    <row r="814" spans="2:2" x14ac:dyDescent="0.2">
      <c r="B814" s="155"/>
    </row>
    <row r="815" spans="2:2" x14ac:dyDescent="0.2">
      <c r="B815" s="155"/>
    </row>
    <row r="816" spans="2:2" x14ac:dyDescent="0.2">
      <c r="B816" s="155"/>
    </row>
    <row r="817" spans="2:2" x14ac:dyDescent="0.2">
      <c r="B817" s="155"/>
    </row>
    <row r="818" spans="2:2" x14ac:dyDescent="0.2">
      <c r="B818" s="155"/>
    </row>
    <row r="819" spans="2:2" x14ac:dyDescent="0.2">
      <c r="B819" s="155"/>
    </row>
    <row r="820" spans="2:2" x14ac:dyDescent="0.2">
      <c r="B820" s="155"/>
    </row>
    <row r="821" spans="2:2" x14ac:dyDescent="0.2">
      <c r="B821" s="155"/>
    </row>
    <row r="822" spans="2:2" x14ac:dyDescent="0.2">
      <c r="B822" s="155"/>
    </row>
    <row r="823" spans="2:2" x14ac:dyDescent="0.2">
      <c r="B823" s="155"/>
    </row>
    <row r="824" spans="2:2" x14ac:dyDescent="0.2">
      <c r="B824" s="155"/>
    </row>
    <row r="825" spans="2:2" x14ac:dyDescent="0.2">
      <c r="B825" s="155"/>
    </row>
    <row r="826" spans="2:2" x14ac:dyDescent="0.2">
      <c r="B826" s="155"/>
    </row>
    <row r="827" spans="2:2" x14ac:dyDescent="0.2">
      <c r="B827" s="155"/>
    </row>
    <row r="828" spans="2:2" x14ac:dyDescent="0.2">
      <c r="B828" s="155"/>
    </row>
    <row r="829" spans="2:2" x14ac:dyDescent="0.2">
      <c r="B829" s="155"/>
    </row>
    <row r="830" spans="2:2" x14ac:dyDescent="0.2">
      <c r="B830" s="155"/>
    </row>
    <row r="831" spans="2:2" x14ac:dyDescent="0.2">
      <c r="B831" s="155"/>
    </row>
    <row r="832" spans="2:2" x14ac:dyDescent="0.2">
      <c r="B832" s="155"/>
    </row>
    <row r="833" spans="2:2" x14ac:dyDescent="0.2">
      <c r="B833" s="155"/>
    </row>
    <row r="834" spans="2:2" x14ac:dyDescent="0.2">
      <c r="B834" s="155"/>
    </row>
    <row r="835" spans="2:2" x14ac:dyDescent="0.2">
      <c r="B835" s="155"/>
    </row>
    <row r="836" spans="2:2" x14ac:dyDescent="0.2">
      <c r="B836" s="155"/>
    </row>
    <row r="837" spans="2:2" x14ac:dyDescent="0.2">
      <c r="B837" s="155"/>
    </row>
    <row r="838" spans="2:2" x14ac:dyDescent="0.2">
      <c r="B838" s="155"/>
    </row>
    <row r="839" spans="2:2" x14ac:dyDescent="0.2">
      <c r="B839" s="155"/>
    </row>
    <row r="840" spans="2:2" x14ac:dyDescent="0.2">
      <c r="B840" s="155"/>
    </row>
    <row r="841" spans="2:2" x14ac:dyDescent="0.2">
      <c r="B841" s="155"/>
    </row>
    <row r="842" spans="2:2" x14ac:dyDescent="0.2">
      <c r="B842" s="155"/>
    </row>
    <row r="843" spans="2:2" x14ac:dyDescent="0.2">
      <c r="B843" s="155"/>
    </row>
    <row r="844" spans="2:2" x14ac:dyDescent="0.2">
      <c r="B844" s="155"/>
    </row>
    <row r="845" spans="2:2" x14ac:dyDescent="0.2">
      <c r="B845" s="155"/>
    </row>
    <row r="846" spans="2:2" x14ac:dyDescent="0.2">
      <c r="B846" s="155"/>
    </row>
    <row r="847" spans="2:2" x14ac:dyDescent="0.2">
      <c r="B847" s="155"/>
    </row>
    <row r="848" spans="2:2" x14ac:dyDescent="0.2">
      <c r="B848" s="155"/>
    </row>
    <row r="849" spans="2:2" x14ac:dyDescent="0.2">
      <c r="B849" s="155"/>
    </row>
    <row r="850" spans="2:2" x14ac:dyDescent="0.2">
      <c r="B850" s="155"/>
    </row>
    <row r="851" spans="2:2" x14ac:dyDescent="0.2">
      <c r="B851" s="155"/>
    </row>
    <row r="852" spans="2:2" x14ac:dyDescent="0.2">
      <c r="B852" s="155"/>
    </row>
    <row r="853" spans="2:2" x14ac:dyDescent="0.2">
      <c r="B853" s="155"/>
    </row>
    <row r="854" spans="2:2" x14ac:dyDescent="0.2">
      <c r="B854" s="155"/>
    </row>
    <row r="855" spans="2:2" x14ac:dyDescent="0.2">
      <c r="B855" s="155"/>
    </row>
    <row r="856" spans="2:2" x14ac:dyDescent="0.2">
      <c r="B856" s="155"/>
    </row>
    <row r="857" spans="2:2" x14ac:dyDescent="0.2">
      <c r="B857" s="155"/>
    </row>
    <row r="858" spans="2:2" x14ac:dyDescent="0.2">
      <c r="B858" s="155"/>
    </row>
    <row r="859" spans="2:2" x14ac:dyDescent="0.2">
      <c r="B859" s="155"/>
    </row>
    <row r="860" spans="2:2" x14ac:dyDescent="0.2">
      <c r="B860" s="155"/>
    </row>
    <row r="861" spans="2:2" x14ac:dyDescent="0.2">
      <c r="B861" s="155"/>
    </row>
    <row r="862" spans="2:2" x14ac:dyDescent="0.2">
      <c r="B862" s="155"/>
    </row>
    <row r="863" spans="2:2" x14ac:dyDescent="0.2">
      <c r="B863" s="155"/>
    </row>
    <row r="864" spans="2:2" x14ac:dyDescent="0.2">
      <c r="B864" s="155"/>
    </row>
    <row r="865" spans="2:2" x14ac:dyDescent="0.2">
      <c r="B865" s="155"/>
    </row>
    <row r="866" spans="2:2" x14ac:dyDescent="0.2">
      <c r="B866" s="155"/>
    </row>
    <row r="867" spans="2:2" x14ac:dyDescent="0.2">
      <c r="B867" s="155"/>
    </row>
    <row r="868" spans="2:2" x14ac:dyDescent="0.2">
      <c r="B868" s="155"/>
    </row>
    <row r="869" spans="2:2" x14ac:dyDescent="0.2">
      <c r="B869" s="155"/>
    </row>
    <row r="870" spans="2:2" x14ac:dyDescent="0.2">
      <c r="B870" s="155"/>
    </row>
    <row r="871" spans="2:2" x14ac:dyDescent="0.2">
      <c r="B871" s="155"/>
    </row>
    <row r="872" spans="2:2" x14ac:dyDescent="0.2">
      <c r="B872" s="155"/>
    </row>
    <row r="873" spans="2:2" x14ac:dyDescent="0.2">
      <c r="B873" s="155"/>
    </row>
    <row r="874" spans="2:2" x14ac:dyDescent="0.2">
      <c r="B874" s="155"/>
    </row>
    <row r="875" spans="2:2" x14ac:dyDescent="0.2">
      <c r="B875" s="155"/>
    </row>
    <row r="876" spans="2:2" x14ac:dyDescent="0.2">
      <c r="B876" s="155"/>
    </row>
    <row r="877" spans="2:2" x14ac:dyDescent="0.2">
      <c r="B877" s="155"/>
    </row>
    <row r="878" spans="2:2" x14ac:dyDescent="0.2">
      <c r="B878" s="155"/>
    </row>
    <row r="879" spans="2:2" x14ac:dyDescent="0.2">
      <c r="B879" s="155"/>
    </row>
    <row r="880" spans="2:2" x14ac:dyDescent="0.2">
      <c r="B880" s="155"/>
    </row>
    <row r="881" spans="2:2" x14ac:dyDescent="0.2">
      <c r="B881" s="155"/>
    </row>
    <row r="882" spans="2:2" x14ac:dyDescent="0.2">
      <c r="B882" s="155"/>
    </row>
    <row r="883" spans="2:2" x14ac:dyDescent="0.2">
      <c r="B883" s="155"/>
    </row>
    <row r="884" spans="2:2" x14ac:dyDescent="0.2">
      <c r="B884" s="155"/>
    </row>
    <row r="885" spans="2:2" x14ac:dyDescent="0.2">
      <c r="B885" s="155"/>
    </row>
    <row r="886" spans="2:2" x14ac:dyDescent="0.2">
      <c r="B886" s="155"/>
    </row>
    <row r="887" spans="2:2" x14ac:dyDescent="0.2">
      <c r="B887" s="155"/>
    </row>
    <row r="888" spans="2:2" x14ac:dyDescent="0.2">
      <c r="B888" s="155"/>
    </row>
    <row r="889" spans="2:2" x14ac:dyDescent="0.2">
      <c r="B889" s="155"/>
    </row>
    <row r="890" spans="2:2" x14ac:dyDescent="0.2">
      <c r="B890" s="155"/>
    </row>
    <row r="891" spans="2:2" x14ac:dyDescent="0.2">
      <c r="B891" s="155"/>
    </row>
    <row r="892" spans="2:2" x14ac:dyDescent="0.2">
      <c r="B892" s="155"/>
    </row>
    <row r="893" spans="2:2" x14ac:dyDescent="0.2">
      <c r="B893" s="155"/>
    </row>
    <row r="894" spans="2:2" x14ac:dyDescent="0.2">
      <c r="B894" s="155"/>
    </row>
    <row r="895" spans="2:2" x14ac:dyDescent="0.2">
      <c r="B895" s="155"/>
    </row>
    <row r="896" spans="2:2" x14ac:dyDescent="0.2">
      <c r="B896" s="155"/>
    </row>
    <row r="897" spans="2:2" x14ac:dyDescent="0.2">
      <c r="B897" s="155"/>
    </row>
    <row r="898" spans="2:2" x14ac:dyDescent="0.2">
      <c r="B898" s="155"/>
    </row>
    <row r="899" spans="2:2" x14ac:dyDescent="0.2">
      <c r="B899" s="155"/>
    </row>
    <row r="900" spans="2:2" x14ac:dyDescent="0.2">
      <c r="B900" s="155"/>
    </row>
    <row r="901" spans="2:2" x14ac:dyDescent="0.2">
      <c r="B901" s="155"/>
    </row>
    <row r="902" spans="2:2" x14ac:dyDescent="0.2">
      <c r="B902" s="155"/>
    </row>
    <row r="903" spans="2:2" x14ac:dyDescent="0.2">
      <c r="B903" s="155"/>
    </row>
    <row r="904" spans="2:2" x14ac:dyDescent="0.2">
      <c r="B904" s="155"/>
    </row>
    <row r="905" spans="2:2" x14ac:dyDescent="0.2">
      <c r="B905" s="155"/>
    </row>
    <row r="906" spans="2:2" x14ac:dyDescent="0.2">
      <c r="B906" s="155"/>
    </row>
    <row r="907" spans="2:2" x14ac:dyDescent="0.2">
      <c r="B907" s="155"/>
    </row>
    <row r="908" spans="2:2" x14ac:dyDescent="0.2">
      <c r="B908" s="155"/>
    </row>
    <row r="909" spans="2:2" x14ac:dyDescent="0.2">
      <c r="B909" s="155"/>
    </row>
    <row r="910" spans="2:2" x14ac:dyDescent="0.2">
      <c r="B910" s="155"/>
    </row>
    <row r="911" spans="2:2" x14ac:dyDescent="0.2">
      <c r="B911" s="155"/>
    </row>
    <row r="912" spans="2:2" x14ac:dyDescent="0.2">
      <c r="B912" s="155"/>
    </row>
    <row r="913" spans="2:2" x14ac:dyDescent="0.2">
      <c r="B913" s="155"/>
    </row>
    <row r="914" spans="2:2" x14ac:dyDescent="0.2">
      <c r="B914" s="155"/>
    </row>
    <row r="915" spans="2:2" x14ac:dyDescent="0.2">
      <c r="B915" s="155"/>
    </row>
    <row r="916" spans="2:2" x14ac:dyDescent="0.2">
      <c r="B916" s="155"/>
    </row>
    <row r="917" spans="2:2" x14ac:dyDescent="0.2">
      <c r="B917" s="155"/>
    </row>
    <row r="918" spans="2:2" x14ac:dyDescent="0.2">
      <c r="B918" s="155"/>
    </row>
    <row r="919" spans="2:2" x14ac:dyDescent="0.2">
      <c r="B919" s="155"/>
    </row>
    <row r="920" spans="2:2" x14ac:dyDescent="0.2">
      <c r="B920" s="155"/>
    </row>
    <row r="921" spans="2:2" x14ac:dyDescent="0.2">
      <c r="B921" s="155"/>
    </row>
    <row r="922" spans="2:2" x14ac:dyDescent="0.2">
      <c r="B922" s="155"/>
    </row>
    <row r="923" spans="2:2" x14ac:dyDescent="0.2">
      <c r="B923" s="155"/>
    </row>
    <row r="924" spans="2:2" x14ac:dyDescent="0.2">
      <c r="B924" s="155"/>
    </row>
    <row r="925" spans="2:2" x14ac:dyDescent="0.2">
      <c r="B925" s="155"/>
    </row>
    <row r="926" spans="2:2" x14ac:dyDescent="0.2">
      <c r="B926" s="155"/>
    </row>
    <row r="927" spans="2:2" x14ac:dyDescent="0.2">
      <c r="B927" s="155"/>
    </row>
    <row r="928" spans="2:2" x14ac:dyDescent="0.2">
      <c r="B928" s="155"/>
    </row>
    <row r="929" spans="2:2" x14ac:dyDescent="0.2">
      <c r="B929" s="155"/>
    </row>
    <row r="930" spans="2:2" x14ac:dyDescent="0.2">
      <c r="B930" s="155"/>
    </row>
    <row r="931" spans="2:2" x14ac:dyDescent="0.2">
      <c r="B931" s="155"/>
    </row>
    <row r="932" spans="2:2" x14ac:dyDescent="0.2">
      <c r="B932" s="155"/>
    </row>
    <row r="933" spans="2:2" x14ac:dyDescent="0.2">
      <c r="B933" s="155"/>
    </row>
    <row r="934" spans="2:2" x14ac:dyDescent="0.2">
      <c r="B934" s="155"/>
    </row>
    <row r="935" spans="2:2" x14ac:dyDescent="0.2">
      <c r="B935" s="155"/>
    </row>
    <row r="936" spans="2:2" x14ac:dyDescent="0.2">
      <c r="B936" s="155"/>
    </row>
    <row r="937" spans="2:2" x14ac:dyDescent="0.2">
      <c r="B937" s="155"/>
    </row>
    <row r="938" spans="2:2" x14ac:dyDescent="0.2">
      <c r="B938" s="155"/>
    </row>
    <row r="939" spans="2:2" x14ac:dyDescent="0.2">
      <c r="B939" s="155"/>
    </row>
    <row r="940" spans="2:2" x14ac:dyDescent="0.2">
      <c r="B940" s="155"/>
    </row>
    <row r="941" spans="2:2" x14ac:dyDescent="0.2">
      <c r="B941" s="155"/>
    </row>
    <row r="942" spans="2:2" x14ac:dyDescent="0.2">
      <c r="B942" s="155"/>
    </row>
    <row r="943" spans="2:2" x14ac:dyDescent="0.2">
      <c r="B943" s="155"/>
    </row>
    <row r="944" spans="2:2" x14ac:dyDescent="0.2">
      <c r="B944" s="155"/>
    </row>
    <row r="945" spans="2:2" x14ac:dyDescent="0.2">
      <c r="B945" s="155"/>
    </row>
    <row r="946" spans="2:2" x14ac:dyDescent="0.2">
      <c r="B946" s="155"/>
    </row>
    <row r="947" spans="2:2" x14ac:dyDescent="0.2">
      <c r="B947" s="155"/>
    </row>
    <row r="948" spans="2:2" x14ac:dyDescent="0.2">
      <c r="B948" s="155"/>
    </row>
    <row r="949" spans="2:2" x14ac:dyDescent="0.2">
      <c r="B949" s="155"/>
    </row>
    <row r="950" spans="2:2" x14ac:dyDescent="0.2">
      <c r="B950" s="155"/>
    </row>
    <row r="951" spans="2:2" x14ac:dyDescent="0.2">
      <c r="B951" s="155"/>
    </row>
    <row r="952" spans="2:2" x14ac:dyDescent="0.2">
      <c r="B952" s="155"/>
    </row>
    <row r="953" spans="2:2" x14ac:dyDescent="0.2">
      <c r="B953" s="155"/>
    </row>
    <row r="954" spans="2:2" x14ac:dyDescent="0.2">
      <c r="B954" s="155"/>
    </row>
    <row r="955" spans="2:2" x14ac:dyDescent="0.2">
      <c r="B955" s="155"/>
    </row>
    <row r="956" spans="2:2" x14ac:dyDescent="0.2">
      <c r="B956" s="155"/>
    </row>
    <row r="957" spans="2:2" x14ac:dyDescent="0.2">
      <c r="B957" s="155"/>
    </row>
    <row r="958" spans="2:2" x14ac:dyDescent="0.2">
      <c r="B958" s="155"/>
    </row>
    <row r="959" spans="2:2" x14ac:dyDescent="0.2">
      <c r="B959" s="155"/>
    </row>
    <row r="960" spans="2:2" x14ac:dyDescent="0.2">
      <c r="B960" s="155"/>
    </row>
    <row r="961" spans="2:2" x14ac:dyDescent="0.2">
      <c r="B961" s="155"/>
    </row>
    <row r="962" spans="2:2" x14ac:dyDescent="0.2">
      <c r="B962" s="155"/>
    </row>
    <row r="963" spans="2:2" x14ac:dyDescent="0.2">
      <c r="B963" s="155"/>
    </row>
    <row r="964" spans="2:2" x14ac:dyDescent="0.2">
      <c r="B964" s="155"/>
    </row>
    <row r="965" spans="2:2" x14ac:dyDescent="0.2">
      <c r="B965" s="155"/>
    </row>
    <row r="966" spans="2:2" x14ac:dyDescent="0.2">
      <c r="B966" s="155"/>
    </row>
    <row r="967" spans="2:2" x14ac:dyDescent="0.2">
      <c r="B967" s="155"/>
    </row>
    <row r="968" spans="2:2" x14ac:dyDescent="0.2">
      <c r="B968" s="155"/>
    </row>
    <row r="969" spans="2:2" x14ac:dyDescent="0.2">
      <c r="B969" s="155"/>
    </row>
    <row r="970" spans="2:2" x14ac:dyDescent="0.2">
      <c r="B970" s="155"/>
    </row>
    <row r="971" spans="2:2" x14ac:dyDescent="0.2">
      <c r="B971" s="155"/>
    </row>
    <row r="972" spans="2:2" x14ac:dyDescent="0.2">
      <c r="B972" s="155"/>
    </row>
    <row r="973" spans="2:2" x14ac:dyDescent="0.2">
      <c r="B973" s="155"/>
    </row>
    <row r="974" spans="2:2" x14ac:dyDescent="0.2">
      <c r="B974" s="155"/>
    </row>
    <row r="975" spans="2:2" x14ac:dyDescent="0.2">
      <c r="B975" s="155"/>
    </row>
    <row r="976" spans="2:2" x14ac:dyDescent="0.2">
      <c r="B976" s="155"/>
    </row>
    <row r="977" spans="2:2" x14ac:dyDescent="0.2">
      <c r="B977" s="155"/>
    </row>
    <row r="978" spans="2:2" x14ac:dyDescent="0.2">
      <c r="B978" s="155"/>
    </row>
    <row r="979" spans="2:2" x14ac:dyDescent="0.2">
      <c r="B979" s="155"/>
    </row>
    <row r="980" spans="2:2" x14ac:dyDescent="0.2">
      <c r="B980" s="155"/>
    </row>
    <row r="981" spans="2:2" x14ac:dyDescent="0.2">
      <c r="B981" s="155"/>
    </row>
    <row r="982" spans="2:2" x14ac:dyDescent="0.2">
      <c r="B982" s="155"/>
    </row>
    <row r="983" spans="2:2" x14ac:dyDescent="0.2">
      <c r="B983" s="155"/>
    </row>
    <row r="984" spans="2:2" x14ac:dyDescent="0.2">
      <c r="B984" s="155"/>
    </row>
    <row r="985" spans="2:2" x14ac:dyDescent="0.2">
      <c r="B985" s="155"/>
    </row>
    <row r="986" spans="2:2" x14ac:dyDescent="0.2">
      <c r="B986" s="155"/>
    </row>
    <row r="987" spans="2:2" x14ac:dyDescent="0.2">
      <c r="B987" s="155"/>
    </row>
    <row r="988" spans="2:2" x14ac:dyDescent="0.2">
      <c r="B988" s="155"/>
    </row>
    <row r="989" spans="2:2" x14ac:dyDescent="0.2">
      <c r="B989" s="155"/>
    </row>
    <row r="990" spans="2:2" x14ac:dyDescent="0.2">
      <c r="B990" s="155"/>
    </row>
    <row r="991" spans="2:2" x14ac:dyDescent="0.2">
      <c r="B991" s="155"/>
    </row>
    <row r="992" spans="2:2" x14ac:dyDescent="0.2">
      <c r="B992" s="155"/>
    </row>
    <row r="993" spans="2:2" x14ac:dyDescent="0.2">
      <c r="B993" s="155"/>
    </row>
    <row r="994" spans="2:2" x14ac:dyDescent="0.2">
      <c r="B994" s="155"/>
    </row>
    <row r="995" spans="2:2" x14ac:dyDescent="0.2">
      <c r="B995" s="155"/>
    </row>
    <row r="996" spans="2:2" x14ac:dyDescent="0.2">
      <c r="B996" s="155"/>
    </row>
    <row r="997" spans="2:2" x14ac:dyDescent="0.2">
      <c r="B997" s="155"/>
    </row>
    <row r="998" spans="2:2" x14ac:dyDescent="0.2">
      <c r="B998" s="155"/>
    </row>
    <row r="999" spans="2:2" x14ac:dyDescent="0.2">
      <c r="B999" s="155"/>
    </row>
    <row r="1000" spans="2:2" x14ac:dyDescent="0.2">
      <c r="B1000" s="155"/>
    </row>
    <row r="1001" spans="2:2" x14ac:dyDescent="0.2">
      <c r="B1001" s="155"/>
    </row>
    <row r="1002" spans="2:2" x14ac:dyDescent="0.2">
      <c r="B1002" s="155"/>
    </row>
    <row r="1003" spans="2:2" x14ac:dyDescent="0.2">
      <c r="B1003" s="155"/>
    </row>
    <row r="1004" spans="2:2" x14ac:dyDescent="0.2">
      <c r="B1004" s="155"/>
    </row>
    <row r="1005" spans="2:2" x14ac:dyDescent="0.2">
      <c r="B1005" s="155"/>
    </row>
    <row r="1006" spans="2:2" x14ac:dyDescent="0.2">
      <c r="B1006" s="155"/>
    </row>
    <row r="1007" spans="2:2" x14ac:dyDescent="0.2">
      <c r="B1007" s="155"/>
    </row>
    <row r="1008" spans="2:2" x14ac:dyDescent="0.2">
      <c r="B1008" s="155"/>
    </row>
    <row r="1009" spans="2:2" x14ac:dyDescent="0.2">
      <c r="B1009" s="155"/>
    </row>
    <row r="1010" spans="2:2" x14ac:dyDescent="0.2">
      <c r="B1010" s="155"/>
    </row>
    <row r="1011" spans="2:2" x14ac:dyDescent="0.2">
      <c r="B1011" s="155"/>
    </row>
    <row r="1012" spans="2:2" x14ac:dyDescent="0.2">
      <c r="B1012" s="155"/>
    </row>
    <row r="1013" spans="2:2" x14ac:dyDescent="0.2">
      <c r="B1013" s="155"/>
    </row>
    <row r="1014" spans="2:2" x14ac:dyDescent="0.2">
      <c r="B1014" s="155"/>
    </row>
    <row r="1015" spans="2:2" x14ac:dyDescent="0.2">
      <c r="B1015" s="155"/>
    </row>
    <row r="1016" spans="2:2" x14ac:dyDescent="0.2">
      <c r="B1016" s="155"/>
    </row>
    <row r="1017" spans="2:2" x14ac:dyDescent="0.2">
      <c r="B1017" s="155"/>
    </row>
    <row r="1018" spans="2:2" x14ac:dyDescent="0.2">
      <c r="B1018" s="155"/>
    </row>
    <row r="1019" spans="2:2" x14ac:dyDescent="0.2">
      <c r="B1019" s="155"/>
    </row>
    <row r="1020" spans="2:2" x14ac:dyDescent="0.2">
      <c r="B1020" s="155"/>
    </row>
    <row r="1021" spans="2:2" x14ac:dyDescent="0.2">
      <c r="B1021" s="155"/>
    </row>
    <row r="1022" spans="2:2" x14ac:dyDescent="0.2">
      <c r="B1022" s="155"/>
    </row>
    <row r="1023" spans="2:2" x14ac:dyDescent="0.2">
      <c r="B1023" s="155"/>
    </row>
    <row r="1024" spans="2:2" x14ac:dyDescent="0.2">
      <c r="B1024" s="155"/>
    </row>
    <row r="1025" spans="2:2" x14ac:dyDescent="0.2">
      <c r="B1025" s="155"/>
    </row>
    <row r="1026" spans="2:2" x14ac:dyDescent="0.2">
      <c r="B1026" s="155"/>
    </row>
    <row r="1027" spans="2:2" x14ac:dyDescent="0.2">
      <c r="B1027" s="155"/>
    </row>
    <row r="1028" spans="2:2" x14ac:dyDescent="0.2">
      <c r="B1028" s="155"/>
    </row>
    <row r="1029" spans="2:2" x14ac:dyDescent="0.2">
      <c r="B1029" s="155"/>
    </row>
    <row r="1030" spans="2:2" x14ac:dyDescent="0.2">
      <c r="B1030" s="155"/>
    </row>
    <row r="1031" spans="2:2" x14ac:dyDescent="0.2">
      <c r="B1031" s="155"/>
    </row>
    <row r="1032" spans="2:2" x14ac:dyDescent="0.2">
      <c r="B1032" s="155"/>
    </row>
    <row r="1033" spans="2:2" x14ac:dyDescent="0.2">
      <c r="B1033" s="155"/>
    </row>
    <row r="1034" spans="2:2" x14ac:dyDescent="0.2">
      <c r="B1034" s="155"/>
    </row>
    <row r="1035" spans="2:2" x14ac:dyDescent="0.2">
      <c r="B1035" s="155"/>
    </row>
    <row r="1036" spans="2:2" x14ac:dyDescent="0.2">
      <c r="B1036" s="155"/>
    </row>
    <row r="1037" spans="2:2" x14ac:dyDescent="0.2">
      <c r="B1037" s="155"/>
    </row>
    <row r="1038" spans="2:2" x14ac:dyDescent="0.2">
      <c r="B1038" s="155"/>
    </row>
    <row r="1039" spans="2:2" x14ac:dyDescent="0.2">
      <c r="B1039" s="155"/>
    </row>
    <row r="1040" spans="2:2" x14ac:dyDescent="0.2">
      <c r="B1040" s="155"/>
    </row>
    <row r="1041" spans="2:2" x14ac:dyDescent="0.2">
      <c r="B1041" s="155"/>
    </row>
    <row r="1042" spans="2:2" x14ac:dyDescent="0.2">
      <c r="B1042" s="155"/>
    </row>
    <row r="1043" spans="2:2" x14ac:dyDescent="0.2">
      <c r="B1043" s="155"/>
    </row>
    <row r="1044" spans="2:2" x14ac:dyDescent="0.2">
      <c r="B1044" s="155"/>
    </row>
    <row r="1045" spans="2:2" x14ac:dyDescent="0.2">
      <c r="B1045" s="155"/>
    </row>
    <row r="1046" spans="2:2" x14ac:dyDescent="0.2">
      <c r="B1046" s="155"/>
    </row>
    <row r="1047" spans="2:2" x14ac:dyDescent="0.2">
      <c r="B1047" s="155"/>
    </row>
    <row r="1048" spans="2:2" x14ac:dyDescent="0.2">
      <c r="B1048" s="155"/>
    </row>
    <row r="1049" spans="2:2" x14ac:dyDescent="0.2">
      <c r="B1049" s="155"/>
    </row>
    <row r="1050" spans="2:2" x14ac:dyDescent="0.2">
      <c r="B1050" s="155"/>
    </row>
    <row r="1051" spans="2:2" x14ac:dyDescent="0.2">
      <c r="B1051" s="155"/>
    </row>
    <row r="1052" spans="2:2" x14ac:dyDescent="0.2">
      <c r="B1052" s="155"/>
    </row>
    <row r="1053" spans="2:2" x14ac:dyDescent="0.2">
      <c r="B1053" s="155"/>
    </row>
    <row r="1054" spans="2:2" x14ac:dyDescent="0.2">
      <c r="B1054" s="155"/>
    </row>
    <row r="1055" spans="2:2" x14ac:dyDescent="0.2">
      <c r="B1055" s="155"/>
    </row>
    <row r="1056" spans="2:2" x14ac:dyDescent="0.2">
      <c r="B1056" s="155"/>
    </row>
    <row r="1057" spans="2:2" x14ac:dyDescent="0.2">
      <c r="B1057" s="155"/>
    </row>
    <row r="1058" spans="2:2" x14ac:dyDescent="0.2">
      <c r="B1058" s="155"/>
    </row>
    <row r="1059" spans="2:2" x14ac:dyDescent="0.2">
      <c r="B1059" s="155"/>
    </row>
    <row r="1060" spans="2:2" x14ac:dyDescent="0.2">
      <c r="B1060" s="155"/>
    </row>
    <row r="1061" spans="2:2" x14ac:dyDescent="0.2">
      <c r="B1061" s="155"/>
    </row>
    <row r="1062" spans="2:2" x14ac:dyDescent="0.2">
      <c r="B1062" s="155"/>
    </row>
    <row r="1063" spans="2:2" x14ac:dyDescent="0.2">
      <c r="B1063" s="155"/>
    </row>
    <row r="1064" spans="2:2" x14ac:dyDescent="0.2">
      <c r="B1064" s="155"/>
    </row>
    <row r="1065" spans="2:2" x14ac:dyDescent="0.2">
      <c r="B1065" s="155"/>
    </row>
    <row r="1066" spans="2:2" x14ac:dyDescent="0.2">
      <c r="B1066" s="155"/>
    </row>
    <row r="1067" spans="2:2" x14ac:dyDescent="0.2">
      <c r="B1067" s="155"/>
    </row>
    <row r="1068" spans="2:2" x14ac:dyDescent="0.2">
      <c r="B1068" s="155"/>
    </row>
    <row r="1069" spans="2:2" x14ac:dyDescent="0.2">
      <c r="B1069" s="155"/>
    </row>
    <row r="1070" spans="2:2" x14ac:dyDescent="0.2">
      <c r="B1070" s="155"/>
    </row>
    <row r="1071" spans="2:2" x14ac:dyDescent="0.2">
      <c r="B1071" s="155"/>
    </row>
    <row r="1072" spans="2:2" x14ac:dyDescent="0.2">
      <c r="B1072" s="155"/>
    </row>
    <row r="1073" spans="2:2" x14ac:dyDescent="0.2">
      <c r="B1073" s="155"/>
    </row>
    <row r="1074" spans="2:2" x14ac:dyDescent="0.2">
      <c r="B1074" s="155"/>
    </row>
    <row r="1075" spans="2:2" x14ac:dyDescent="0.2">
      <c r="B1075" s="155"/>
    </row>
    <row r="1076" spans="2:2" x14ac:dyDescent="0.2">
      <c r="B1076" s="155"/>
    </row>
    <row r="1077" spans="2:2" x14ac:dyDescent="0.2">
      <c r="B1077" s="155"/>
    </row>
    <row r="1078" spans="2:2" x14ac:dyDescent="0.2">
      <c r="B1078" s="155"/>
    </row>
    <row r="1079" spans="2:2" x14ac:dyDescent="0.2">
      <c r="B1079" s="155"/>
    </row>
    <row r="1080" spans="2:2" x14ac:dyDescent="0.2">
      <c r="B1080" s="155"/>
    </row>
    <row r="1081" spans="2:2" x14ac:dyDescent="0.2">
      <c r="B1081" s="155"/>
    </row>
    <row r="1082" spans="2:2" x14ac:dyDescent="0.2">
      <c r="B1082" s="155"/>
    </row>
    <row r="1083" spans="2:2" x14ac:dyDescent="0.2">
      <c r="B1083" s="155"/>
    </row>
    <row r="1084" spans="2:2" x14ac:dyDescent="0.2">
      <c r="B1084" s="155"/>
    </row>
    <row r="1085" spans="2:2" x14ac:dyDescent="0.2">
      <c r="B1085" s="155"/>
    </row>
    <row r="1086" spans="2:2" x14ac:dyDescent="0.2">
      <c r="B1086" s="155"/>
    </row>
    <row r="1087" spans="2:2" x14ac:dyDescent="0.2">
      <c r="B1087" s="155"/>
    </row>
    <row r="1088" spans="2:2" x14ac:dyDescent="0.2">
      <c r="B1088" s="155"/>
    </row>
    <row r="1089" spans="2:2" x14ac:dyDescent="0.2">
      <c r="B1089" s="155"/>
    </row>
    <row r="1090" spans="2:2" x14ac:dyDescent="0.2">
      <c r="B1090" s="155"/>
    </row>
    <row r="1091" spans="2:2" x14ac:dyDescent="0.2">
      <c r="B1091" s="155"/>
    </row>
    <row r="1092" spans="2:2" x14ac:dyDescent="0.2">
      <c r="B1092" s="155"/>
    </row>
    <row r="1093" spans="2:2" x14ac:dyDescent="0.2">
      <c r="B1093" s="155"/>
    </row>
    <row r="1094" spans="2:2" x14ac:dyDescent="0.2">
      <c r="B1094" s="155"/>
    </row>
    <row r="1095" spans="2:2" x14ac:dyDescent="0.2">
      <c r="B1095" s="155"/>
    </row>
    <row r="1096" spans="2:2" x14ac:dyDescent="0.2">
      <c r="B1096" s="155"/>
    </row>
    <row r="1097" spans="2:2" x14ac:dyDescent="0.2">
      <c r="B1097" s="155"/>
    </row>
    <row r="1098" spans="2:2" x14ac:dyDescent="0.2">
      <c r="B1098" s="155"/>
    </row>
    <row r="1099" spans="2:2" x14ac:dyDescent="0.2">
      <c r="B1099" s="155"/>
    </row>
    <row r="1100" spans="2:2" x14ac:dyDescent="0.2">
      <c r="B1100" s="155"/>
    </row>
    <row r="1101" spans="2:2" x14ac:dyDescent="0.2">
      <c r="B1101" s="155"/>
    </row>
    <row r="1102" spans="2:2" x14ac:dyDescent="0.2">
      <c r="B1102" s="155"/>
    </row>
    <row r="1103" spans="2:2" x14ac:dyDescent="0.2">
      <c r="B1103" s="155"/>
    </row>
    <row r="1104" spans="2:2" x14ac:dyDescent="0.2">
      <c r="B1104" s="155"/>
    </row>
    <row r="1105" spans="2:2" x14ac:dyDescent="0.2">
      <c r="B1105" s="155"/>
    </row>
    <row r="1106" spans="2:2" x14ac:dyDescent="0.2">
      <c r="B1106" s="155"/>
    </row>
    <row r="1107" spans="2:2" x14ac:dyDescent="0.2">
      <c r="B1107" s="155"/>
    </row>
    <row r="1108" spans="2:2" x14ac:dyDescent="0.2">
      <c r="B1108" s="155"/>
    </row>
    <row r="1109" spans="2:2" x14ac:dyDescent="0.2">
      <c r="B1109" s="155"/>
    </row>
    <row r="1110" spans="2:2" x14ac:dyDescent="0.2">
      <c r="B1110" s="155"/>
    </row>
    <row r="1111" spans="2:2" x14ac:dyDescent="0.2">
      <c r="B1111" s="155"/>
    </row>
    <row r="1112" spans="2:2" x14ac:dyDescent="0.2">
      <c r="B1112" s="155"/>
    </row>
    <row r="1113" spans="2:2" x14ac:dyDescent="0.2">
      <c r="B1113" s="155"/>
    </row>
    <row r="1114" spans="2:2" x14ac:dyDescent="0.2">
      <c r="B1114" s="155"/>
    </row>
    <row r="1115" spans="2:2" x14ac:dyDescent="0.2">
      <c r="B1115" s="155"/>
    </row>
    <row r="1116" spans="2:2" x14ac:dyDescent="0.2">
      <c r="B1116" s="155"/>
    </row>
    <row r="1117" spans="2:2" x14ac:dyDescent="0.2">
      <c r="B1117" s="155"/>
    </row>
    <row r="1118" spans="2:2" x14ac:dyDescent="0.2">
      <c r="B1118" s="155"/>
    </row>
    <row r="1119" spans="2:2" x14ac:dyDescent="0.2">
      <c r="B1119" s="155"/>
    </row>
    <row r="1120" spans="2:2" x14ac:dyDescent="0.2">
      <c r="B1120" s="155"/>
    </row>
    <row r="1121" spans="2:2" x14ac:dyDescent="0.2">
      <c r="B1121" s="155"/>
    </row>
    <row r="1122" spans="2:2" x14ac:dyDescent="0.2">
      <c r="B1122" s="155"/>
    </row>
    <row r="1123" spans="2:2" x14ac:dyDescent="0.2">
      <c r="B1123" s="155"/>
    </row>
    <row r="1124" spans="2:2" x14ac:dyDescent="0.2">
      <c r="B1124" s="155"/>
    </row>
    <row r="1125" spans="2:2" x14ac:dyDescent="0.2">
      <c r="B1125" s="155"/>
    </row>
    <row r="1126" spans="2:2" x14ac:dyDescent="0.2">
      <c r="B1126" s="155"/>
    </row>
    <row r="1127" spans="2:2" x14ac:dyDescent="0.2">
      <c r="B1127" s="155"/>
    </row>
    <row r="1128" spans="2:2" x14ac:dyDescent="0.2">
      <c r="B1128" s="155"/>
    </row>
    <row r="1129" spans="2:2" x14ac:dyDescent="0.2">
      <c r="B1129" s="155"/>
    </row>
    <row r="1130" spans="2:2" x14ac:dyDescent="0.2">
      <c r="B1130" s="155"/>
    </row>
    <row r="1131" spans="2:2" x14ac:dyDescent="0.2">
      <c r="B1131" s="155"/>
    </row>
    <row r="1132" spans="2:2" x14ac:dyDescent="0.2">
      <c r="B1132" s="155"/>
    </row>
    <row r="1133" spans="2:2" x14ac:dyDescent="0.2">
      <c r="B1133" s="155"/>
    </row>
    <row r="1134" spans="2:2" x14ac:dyDescent="0.2">
      <c r="B1134" s="155"/>
    </row>
    <row r="1135" spans="2:2" x14ac:dyDescent="0.2">
      <c r="B1135" s="155"/>
    </row>
    <row r="1136" spans="2:2" x14ac:dyDescent="0.2">
      <c r="B1136" s="155"/>
    </row>
    <row r="1137" spans="2:2" x14ac:dyDescent="0.2">
      <c r="B1137" s="155"/>
    </row>
    <row r="1138" spans="2:2" x14ac:dyDescent="0.2">
      <c r="B1138" s="155"/>
    </row>
    <row r="1139" spans="2:2" x14ac:dyDescent="0.2">
      <c r="B1139" s="155"/>
    </row>
    <row r="1140" spans="2:2" x14ac:dyDescent="0.2">
      <c r="B1140" s="155"/>
    </row>
    <row r="1141" spans="2:2" x14ac:dyDescent="0.2">
      <c r="B1141" s="155"/>
    </row>
    <row r="1142" spans="2:2" x14ac:dyDescent="0.2">
      <c r="B1142" s="155"/>
    </row>
    <row r="1143" spans="2:2" x14ac:dyDescent="0.2">
      <c r="B1143" s="155"/>
    </row>
    <row r="1144" spans="2:2" x14ac:dyDescent="0.2">
      <c r="B1144" s="155"/>
    </row>
    <row r="1145" spans="2:2" x14ac:dyDescent="0.2">
      <c r="B1145" s="155"/>
    </row>
    <row r="1146" spans="2:2" x14ac:dyDescent="0.2">
      <c r="B1146" s="155"/>
    </row>
    <row r="1147" spans="2:2" x14ac:dyDescent="0.2">
      <c r="B1147" s="155"/>
    </row>
    <row r="1148" spans="2:2" x14ac:dyDescent="0.2">
      <c r="B1148" s="155"/>
    </row>
    <row r="1149" spans="2:2" x14ac:dyDescent="0.2">
      <c r="B1149" s="155"/>
    </row>
    <row r="1150" spans="2:2" x14ac:dyDescent="0.2">
      <c r="B1150" s="155"/>
    </row>
    <row r="1151" spans="2:2" x14ac:dyDescent="0.2">
      <c r="B1151" s="155"/>
    </row>
    <row r="1152" spans="2:2" x14ac:dyDescent="0.2">
      <c r="B1152" s="155"/>
    </row>
    <row r="1153" spans="2:2" x14ac:dyDescent="0.2">
      <c r="B1153" s="155"/>
    </row>
    <row r="1154" spans="2:2" x14ac:dyDescent="0.2">
      <c r="B1154" s="155"/>
    </row>
    <row r="1155" spans="2:2" x14ac:dyDescent="0.2">
      <c r="B1155" s="155"/>
    </row>
    <row r="1156" spans="2:2" x14ac:dyDescent="0.2">
      <c r="B1156" s="155"/>
    </row>
    <row r="1157" spans="2:2" x14ac:dyDescent="0.2">
      <c r="B1157" s="155"/>
    </row>
    <row r="1158" spans="2:2" x14ac:dyDescent="0.2">
      <c r="B1158" s="155"/>
    </row>
    <row r="1159" spans="2:2" x14ac:dyDescent="0.2">
      <c r="B1159" s="155"/>
    </row>
    <row r="1160" spans="2:2" x14ac:dyDescent="0.2">
      <c r="B1160" s="155"/>
    </row>
    <row r="1161" spans="2:2" x14ac:dyDescent="0.2">
      <c r="B1161" s="155"/>
    </row>
    <row r="1162" spans="2:2" x14ac:dyDescent="0.2">
      <c r="B1162" s="155"/>
    </row>
    <row r="1163" spans="2:2" x14ac:dyDescent="0.2">
      <c r="B1163" s="155"/>
    </row>
    <row r="1164" spans="2:2" x14ac:dyDescent="0.2">
      <c r="B1164" s="155"/>
    </row>
    <row r="1165" spans="2:2" x14ac:dyDescent="0.2">
      <c r="B1165" s="155"/>
    </row>
    <row r="1166" spans="2:2" x14ac:dyDescent="0.2">
      <c r="B1166" s="155"/>
    </row>
    <row r="1167" spans="2:2" x14ac:dyDescent="0.2">
      <c r="B1167" s="155"/>
    </row>
    <row r="1168" spans="2:2" x14ac:dyDescent="0.2">
      <c r="B1168" s="155"/>
    </row>
    <row r="1169" spans="2:2" x14ac:dyDescent="0.2">
      <c r="B1169" s="155"/>
    </row>
    <row r="1170" spans="2:2" x14ac:dyDescent="0.2">
      <c r="B1170" s="155"/>
    </row>
    <row r="1171" spans="2:2" x14ac:dyDescent="0.2">
      <c r="B1171" s="155"/>
    </row>
    <row r="1172" spans="2:2" x14ac:dyDescent="0.2">
      <c r="B1172" s="155"/>
    </row>
    <row r="1173" spans="2:2" x14ac:dyDescent="0.2">
      <c r="B1173" s="155"/>
    </row>
    <row r="1174" spans="2:2" x14ac:dyDescent="0.2">
      <c r="B1174" s="155"/>
    </row>
    <row r="1175" spans="2:2" x14ac:dyDescent="0.2">
      <c r="B1175" s="155"/>
    </row>
    <row r="1176" spans="2:2" x14ac:dyDescent="0.2">
      <c r="B1176" s="155"/>
    </row>
    <row r="1177" spans="2:2" x14ac:dyDescent="0.2">
      <c r="B1177" s="155"/>
    </row>
    <row r="1178" spans="2:2" x14ac:dyDescent="0.2">
      <c r="B1178" s="155"/>
    </row>
    <row r="1179" spans="2:2" x14ac:dyDescent="0.2">
      <c r="B1179" s="155"/>
    </row>
    <row r="1180" spans="2:2" x14ac:dyDescent="0.2">
      <c r="B1180" s="155"/>
    </row>
    <row r="1181" spans="2:2" x14ac:dyDescent="0.2">
      <c r="B1181" s="155"/>
    </row>
    <row r="1182" spans="2:2" x14ac:dyDescent="0.2">
      <c r="B1182" s="155"/>
    </row>
    <row r="1183" spans="2:2" x14ac:dyDescent="0.2">
      <c r="B1183" s="155"/>
    </row>
    <row r="1184" spans="2:2" x14ac:dyDescent="0.2">
      <c r="B1184" s="155"/>
    </row>
    <row r="1185" spans="2:2" x14ac:dyDescent="0.2">
      <c r="B1185" s="155"/>
    </row>
    <row r="1186" spans="2:2" x14ac:dyDescent="0.2">
      <c r="B1186" s="155"/>
    </row>
    <row r="1187" spans="2:2" x14ac:dyDescent="0.2">
      <c r="B1187" s="155"/>
    </row>
    <row r="1188" spans="2:2" x14ac:dyDescent="0.2">
      <c r="B1188" s="155"/>
    </row>
    <row r="1189" spans="2:2" x14ac:dyDescent="0.2">
      <c r="B1189" s="155"/>
    </row>
    <row r="1190" spans="2:2" x14ac:dyDescent="0.2">
      <c r="B1190" s="155"/>
    </row>
    <row r="1191" spans="2:2" x14ac:dyDescent="0.2">
      <c r="B1191" s="155"/>
    </row>
    <row r="1192" spans="2:2" x14ac:dyDescent="0.2">
      <c r="B1192" s="155"/>
    </row>
    <row r="1193" spans="2:2" x14ac:dyDescent="0.2">
      <c r="B1193" s="155"/>
    </row>
    <row r="1194" spans="2:2" x14ac:dyDescent="0.2">
      <c r="B1194" s="155"/>
    </row>
    <row r="1195" spans="2:2" x14ac:dyDescent="0.2">
      <c r="B1195" s="155"/>
    </row>
    <row r="1196" spans="2:2" x14ac:dyDescent="0.2">
      <c r="B1196" s="155"/>
    </row>
    <row r="1197" spans="2:2" x14ac:dyDescent="0.2">
      <c r="B1197" s="155"/>
    </row>
    <row r="1198" spans="2:2" x14ac:dyDescent="0.2">
      <c r="B1198" s="155"/>
    </row>
    <row r="1199" spans="2:2" x14ac:dyDescent="0.2">
      <c r="B1199" s="155"/>
    </row>
    <row r="1200" spans="2:2" x14ac:dyDescent="0.2">
      <c r="B1200" s="155"/>
    </row>
    <row r="1201" spans="2:2" x14ac:dyDescent="0.2">
      <c r="B1201" s="155"/>
    </row>
    <row r="1202" spans="2:2" x14ac:dyDescent="0.2">
      <c r="B1202" s="155"/>
    </row>
    <row r="1203" spans="2:2" x14ac:dyDescent="0.2">
      <c r="B1203" s="155"/>
    </row>
    <row r="1204" spans="2:2" x14ac:dyDescent="0.2">
      <c r="B1204" s="155"/>
    </row>
    <row r="1205" spans="2:2" x14ac:dyDescent="0.2">
      <c r="B1205" s="155"/>
    </row>
    <row r="1206" spans="2:2" x14ac:dyDescent="0.2">
      <c r="B1206" s="155"/>
    </row>
    <row r="1207" spans="2:2" x14ac:dyDescent="0.2">
      <c r="B1207" s="155"/>
    </row>
    <row r="1208" spans="2:2" x14ac:dyDescent="0.2">
      <c r="B1208" s="155"/>
    </row>
    <row r="1209" spans="2:2" x14ac:dyDescent="0.2">
      <c r="B1209" s="155"/>
    </row>
    <row r="1210" spans="2:2" x14ac:dyDescent="0.2">
      <c r="B1210" s="155"/>
    </row>
    <row r="1211" spans="2:2" x14ac:dyDescent="0.2">
      <c r="B1211" s="155"/>
    </row>
    <row r="1212" spans="2:2" x14ac:dyDescent="0.2">
      <c r="B1212" s="155"/>
    </row>
    <row r="1213" spans="2:2" x14ac:dyDescent="0.2">
      <c r="B1213" s="155"/>
    </row>
    <row r="1214" spans="2:2" x14ac:dyDescent="0.2">
      <c r="B1214" s="155"/>
    </row>
    <row r="1215" spans="2:2" x14ac:dyDescent="0.2">
      <c r="B1215" s="155"/>
    </row>
    <row r="1216" spans="2:2" x14ac:dyDescent="0.2">
      <c r="B1216" s="155"/>
    </row>
    <row r="1217" spans="2:2" x14ac:dyDescent="0.2">
      <c r="B1217" s="155"/>
    </row>
    <row r="1218" spans="2:2" x14ac:dyDescent="0.2">
      <c r="B1218" s="155"/>
    </row>
    <row r="1219" spans="2:2" x14ac:dyDescent="0.2">
      <c r="B1219" s="155"/>
    </row>
    <row r="1220" spans="2:2" x14ac:dyDescent="0.2">
      <c r="B1220" s="155"/>
    </row>
    <row r="1221" spans="2:2" x14ac:dyDescent="0.2">
      <c r="B1221" s="155"/>
    </row>
    <row r="1222" spans="2:2" x14ac:dyDescent="0.2">
      <c r="B1222" s="155"/>
    </row>
    <row r="1223" spans="2:2" x14ac:dyDescent="0.2">
      <c r="B1223" s="155"/>
    </row>
    <row r="1224" spans="2:2" x14ac:dyDescent="0.2">
      <c r="B1224" s="155"/>
    </row>
    <row r="1225" spans="2:2" x14ac:dyDescent="0.2">
      <c r="B1225" s="155"/>
    </row>
    <row r="1226" spans="2:2" x14ac:dyDescent="0.2">
      <c r="B1226" s="155"/>
    </row>
    <row r="1227" spans="2:2" x14ac:dyDescent="0.2">
      <c r="B1227" s="155"/>
    </row>
    <row r="1228" spans="2:2" x14ac:dyDescent="0.2">
      <c r="B1228" s="155"/>
    </row>
    <row r="1229" spans="2:2" x14ac:dyDescent="0.2">
      <c r="B1229" s="155"/>
    </row>
    <row r="1230" spans="2:2" x14ac:dyDescent="0.2">
      <c r="B1230" s="155"/>
    </row>
    <row r="1231" spans="2:2" x14ac:dyDescent="0.2">
      <c r="B1231" s="155"/>
    </row>
    <row r="1232" spans="2:2" x14ac:dyDescent="0.2">
      <c r="B1232" s="155"/>
    </row>
    <row r="1233" spans="2:2" x14ac:dyDescent="0.2">
      <c r="B1233" s="155"/>
    </row>
    <row r="1234" spans="2:2" x14ac:dyDescent="0.2">
      <c r="B1234" s="155"/>
    </row>
    <row r="1235" spans="2:2" x14ac:dyDescent="0.2">
      <c r="B1235" s="155"/>
    </row>
    <row r="1236" spans="2:2" x14ac:dyDescent="0.2">
      <c r="B1236" s="155"/>
    </row>
    <row r="1237" spans="2:2" x14ac:dyDescent="0.2">
      <c r="B1237" s="155"/>
    </row>
    <row r="1238" spans="2:2" x14ac:dyDescent="0.2">
      <c r="B1238" s="155"/>
    </row>
    <row r="1239" spans="2:2" x14ac:dyDescent="0.2">
      <c r="B1239" s="155"/>
    </row>
    <row r="1240" spans="2:2" x14ac:dyDescent="0.2">
      <c r="B1240" s="155"/>
    </row>
    <row r="1241" spans="2:2" x14ac:dyDescent="0.2">
      <c r="B1241" s="155"/>
    </row>
    <row r="1242" spans="2:2" x14ac:dyDescent="0.2">
      <c r="B1242" s="155"/>
    </row>
    <row r="1243" spans="2:2" x14ac:dyDescent="0.2">
      <c r="B1243" s="155"/>
    </row>
    <row r="1244" spans="2:2" x14ac:dyDescent="0.2">
      <c r="B1244" s="155"/>
    </row>
    <row r="1245" spans="2:2" x14ac:dyDescent="0.2">
      <c r="B1245" s="155"/>
    </row>
    <row r="1246" spans="2:2" x14ac:dyDescent="0.2">
      <c r="B1246" s="155"/>
    </row>
    <row r="1247" spans="2:2" x14ac:dyDescent="0.2">
      <c r="B1247" s="155"/>
    </row>
    <row r="1248" spans="2:2" x14ac:dyDescent="0.2">
      <c r="B1248" s="155"/>
    </row>
    <row r="1249" spans="2:2" x14ac:dyDescent="0.2">
      <c r="B1249" s="155"/>
    </row>
    <row r="1250" spans="2:2" x14ac:dyDescent="0.2">
      <c r="B1250" s="155"/>
    </row>
    <row r="1251" spans="2:2" x14ac:dyDescent="0.2">
      <c r="B1251" s="155"/>
    </row>
    <row r="1252" spans="2:2" x14ac:dyDescent="0.2">
      <c r="B1252" s="155"/>
    </row>
    <row r="1253" spans="2:2" x14ac:dyDescent="0.2">
      <c r="B1253" s="155"/>
    </row>
    <row r="1254" spans="2:2" x14ac:dyDescent="0.2">
      <c r="B1254" s="155"/>
    </row>
    <row r="1255" spans="2:2" x14ac:dyDescent="0.2">
      <c r="B1255" s="155"/>
    </row>
    <row r="1256" spans="2:2" x14ac:dyDescent="0.2">
      <c r="B1256" s="155"/>
    </row>
    <row r="1257" spans="2:2" x14ac:dyDescent="0.2">
      <c r="B1257" s="155"/>
    </row>
    <row r="1258" spans="2:2" x14ac:dyDescent="0.2">
      <c r="B1258" s="155"/>
    </row>
    <row r="1259" spans="2:2" x14ac:dyDescent="0.2">
      <c r="B1259" s="155"/>
    </row>
    <row r="1260" spans="2:2" x14ac:dyDescent="0.2">
      <c r="B1260" s="155"/>
    </row>
    <row r="1261" spans="2:2" x14ac:dyDescent="0.2">
      <c r="B1261" s="155"/>
    </row>
    <row r="1262" spans="2:2" x14ac:dyDescent="0.2">
      <c r="B1262" s="155"/>
    </row>
    <row r="1263" spans="2:2" x14ac:dyDescent="0.2">
      <c r="B1263" s="155"/>
    </row>
    <row r="1264" spans="2:2" x14ac:dyDescent="0.2">
      <c r="B1264" s="155"/>
    </row>
    <row r="1265" spans="2:2" x14ac:dyDescent="0.2">
      <c r="B1265" s="155"/>
    </row>
    <row r="1266" spans="2:2" x14ac:dyDescent="0.2">
      <c r="B1266" s="155"/>
    </row>
    <row r="1267" spans="2:2" x14ac:dyDescent="0.2">
      <c r="B1267" s="155"/>
    </row>
    <row r="1268" spans="2:2" x14ac:dyDescent="0.2">
      <c r="B1268" s="155"/>
    </row>
    <row r="1269" spans="2:2" x14ac:dyDescent="0.2">
      <c r="B1269" s="155"/>
    </row>
    <row r="1270" spans="2:2" x14ac:dyDescent="0.2">
      <c r="B1270" s="155"/>
    </row>
    <row r="1271" spans="2:2" x14ac:dyDescent="0.2">
      <c r="B1271" s="155"/>
    </row>
    <row r="1272" spans="2:2" x14ac:dyDescent="0.2">
      <c r="B1272" s="155"/>
    </row>
    <row r="1273" spans="2:2" x14ac:dyDescent="0.2">
      <c r="B1273" s="155"/>
    </row>
    <row r="1274" spans="2:2" x14ac:dyDescent="0.2">
      <c r="B1274" s="155"/>
    </row>
    <row r="1275" spans="2:2" x14ac:dyDescent="0.2">
      <c r="B1275" s="155"/>
    </row>
    <row r="1276" spans="2:2" x14ac:dyDescent="0.2">
      <c r="B1276" s="155"/>
    </row>
    <row r="1277" spans="2:2" x14ac:dyDescent="0.2">
      <c r="B1277" s="155"/>
    </row>
    <row r="1278" spans="2:2" x14ac:dyDescent="0.2">
      <c r="B1278" s="155"/>
    </row>
    <row r="1279" spans="2:2" x14ac:dyDescent="0.2">
      <c r="B1279" s="155"/>
    </row>
    <row r="1280" spans="2:2" x14ac:dyDescent="0.2">
      <c r="B1280" s="155"/>
    </row>
    <row r="1281" spans="2:2" x14ac:dyDescent="0.2">
      <c r="B1281" s="155"/>
    </row>
    <row r="1282" spans="2:2" x14ac:dyDescent="0.2">
      <c r="B1282" s="155"/>
    </row>
    <row r="1283" spans="2:2" x14ac:dyDescent="0.2">
      <c r="B1283" s="155"/>
    </row>
    <row r="1284" spans="2:2" x14ac:dyDescent="0.2">
      <c r="B1284" s="155"/>
    </row>
    <row r="1285" spans="2:2" x14ac:dyDescent="0.2">
      <c r="B1285" s="155"/>
    </row>
    <row r="1286" spans="2:2" x14ac:dyDescent="0.2">
      <c r="B1286" s="155"/>
    </row>
    <row r="1287" spans="2:2" x14ac:dyDescent="0.2">
      <c r="B1287" s="155"/>
    </row>
    <row r="1288" spans="2:2" x14ac:dyDescent="0.2">
      <c r="B1288" s="155"/>
    </row>
    <row r="1289" spans="2:2" x14ac:dyDescent="0.2">
      <c r="B1289" s="155"/>
    </row>
    <row r="1290" spans="2:2" x14ac:dyDescent="0.2">
      <c r="B1290" s="155"/>
    </row>
    <row r="1291" spans="2:2" x14ac:dyDescent="0.2">
      <c r="B1291" s="155"/>
    </row>
    <row r="1292" spans="2:2" x14ac:dyDescent="0.2">
      <c r="B1292" s="155"/>
    </row>
    <row r="1293" spans="2:2" x14ac:dyDescent="0.2">
      <c r="B1293" s="155"/>
    </row>
    <row r="1294" spans="2:2" x14ac:dyDescent="0.2">
      <c r="B1294" s="155"/>
    </row>
    <row r="1295" spans="2:2" x14ac:dyDescent="0.2">
      <c r="B1295" s="155"/>
    </row>
    <row r="1296" spans="2:2" x14ac:dyDescent="0.2">
      <c r="B1296" s="155"/>
    </row>
    <row r="1297" spans="2:2" x14ac:dyDescent="0.2">
      <c r="B1297" s="155"/>
    </row>
    <row r="1298" spans="2:2" x14ac:dyDescent="0.2">
      <c r="B1298" s="155"/>
    </row>
    <row r="1299" spans="2:2" x14ac:dyDescent="0.2">
      <c r="B1299" s="155"/>
    </row>
    <row r="1300" spans="2:2" x14ac:dyDescent="0.2">
      <c r="B1300" s="155"/>
    </row>
    <row r="1301" spans="2:2" x14ac:dyDescent="0.2">
      <c r="B1301" s="155"/>
    </row>
    <row r="1302" spans="2:2" x14ac:dyDescent="0.2">
      <c r="B1302" s="155"/>
    </row>
    <row r="1303" spans="2:2" x14ac:dyDescent="0.2">
      <c r="B1303" s="155"/>
    </row>
    <row r="1304" spans="2:2" x14ac:dyDescent="0.2">
      <c r="B1304" s="155"/>
    </row>
    <row r="1305" spans="2:2" x14ac:dyDescent="0.2">
      <c r="B1305" s="155"/>
    </row>
    <row r="1306" spans="2:2" x14ac:dyDescent="0.2">
      <c r="B1306" s="155"/>
    </row>
    <row r="1307" spans="2:2" x14ac:dyDescent="0.2">
      <c r="B1307" s="155"/>
    </row>
    <row r="1308" spans="2:2" x14ac:dyDescent="0.2">
      <c r="B1308" s="155"/>
    </row>
    <row r="1309" spans="2:2" x14ac:dyDescent="0.2">
      <c r="B1309" s="155"/>
    </row>
    <row r="1310" spans="2:2" x14ac:dyDescent="0.2">
      <c r="B1310" s="155"/>
    </row>
    <row r="1311" spans="2:2" x14ac:dyDescent="0.2">
      <c r="B1311" s="155"/>
    </row>
    <row r="1312" spans="2:2" x14ac:dyDescent="0.2">
      <c r="B1312" s="155"/>
    </row>
    <row r="1313" spans="2:2" x14ac:dyDescent="0.2">
      <c r="B1313" s="155"/>
    </row>
    <row r="1314" spans="2:2" x14ac:dyDescent="0.2">
      <c r="B1314" s="155"/>
    </row>
    <row r="1315" spans="2:2" x14ac:dyDescent="0.2">
      <c r="B1315" s="155"/>
    </row>
    <row r="1316" spans="2:2" x14ac:dyDescent="0.2">
      <c r="B1316" s="155"/>
    </row>
    <row r="1317" spans="2:2" x14ac:dyDescent="0.2">
      <c r="B1317" s="155"/>
    </row>
    <row r="1318" spans="2:2" x14ac:dyDescent="0.2">
      <c r="B1318" s="155"/>
    </row>
    <row r="1319" spans="2:2" x14ac:dyDescent="0.2">
      <c r="B1319" s="155"/>
    </row>
    <row r="1320" spans="2:2" x14ac:dyDescent="0.2">
      <c r="B1320" s="155"/>
    </row>
    <row r="1321" spans="2:2" x14ac:dyDescent="0.2">
      <c r="B1321" s="155"/>
    </row>
    <row r="1322" spans="2:2" x14ac:dyDescent="0.2">
      <c r="B1322" s="155"/>
    </row>
    <row r="1323" spans="2:2" x14ac:dyDescent="0.2">
      <c r="B1323" s="155"/>
    </row>
    <row r="1324" spans="2:2" x14ac:dyDescent="0.2">
      <c r="B1324" s="155"/>
    </row>
    <row r="1325" spans="2:2" x14ac:dyDescent="0.2">
      <c r="B1325" s="155"/>
    </row>
    <row r="1326" spans="2:2" x14ac:dyDescent="0.2">
      <c r="B1326" s="155"/>
    </row>
    <row r="1327" spans="2:2" x14ac:dyDescent="0.2">
      <c r="B1327" s="155"/>
    </row>
    <row r="1328" spans="2:2" x14ac:dyDescent="0.2">
      <c r="B1328" s="155"/>
    </row>
    <row r="1329" spans="2:2" x14ac:dyDescent="0.2">
      <c r="B1329" s="155"/>
    </row>
    <row r="1330" spans="2:2" x14ac:dyDescent="0.2">
      <c r="B1330" s="155"/>
    </row>
    <row r="1331" spans="2:2" x14ac:dyDescent="0.2">
      <c r="B1331" s="155"/>
    </row>
    <row r="1332" spans="2:2" x14ac:dyDescent="0.2">
      <c r="B1332" s="155"/>
    </row>
    <row r="1333" spans="2:2" x14ac:dyDescent="0.2">
      <c r="B1333" s="155"/>
    </row>
    <row r="1334" spans="2:2" x14ac:dyDescent="0.2">
      <c r="B1334" s="155"/>
    </row>
    <row r="1335" spans="2:2" x14ac:dyDescent="0.2">
      <c r="B1335" s="155"/>
    </row>
    <row r="1336" spans="2:2" x14ac:dyDescent="0.2">
      <c r="B1336" s="155"/>
    </row>
    <row r="1337" spans="2:2" x14ac:dyDescent="0.2">
      <c r="B1337" s="155"/>
    </row>
    <row r="1338" spans="2:2" x14ac:dyDescent="0.2">
      <c r="B1338" s="155"/>
    </row>
    <row r="1339" spans="2:2" x14ac:dyDescent="0.2">
      <c r="B1339" s="155"/>
    </row>
    <row r="1340" spans="2:2" x14ac:dyDescent="0.2">
      <c r="B1340" s="155"/>
    </row>
    <row r="1341" spans="2:2" x14ac:dyDescent="0.2">
      <c r="B1341" s="155"/>
    </row>
    <row r="1342" spans="2:2" x14ac:dyDescent="0.2">
      <c r="B1342" s="155"/>
    </row>
    <row r="1343" spans="2:2" x14ac:dyDescent="0.2">
      <c r="B1343" s="155"/>
    </row>
    <row r="1344" spans="2:2" x14ac:dyDescent="0.2">
      <c r="B1344" s="155"/>
    </row>
    <row r="1345" spans="2:2" x14ac:dyDescent="0.2">
      <c r="B1345" s="155"/>
    </row>
    <row r="1346" spans="2:2" x14ac:dyDescent="0.2">
      <c r="B1346" s="155"/>
    </row>
    <row r="1347" spans="2:2" x14ac:dyDescent="0.2">
      <c r="B1347" s="155"/>
    </row>
    <row r="1348" spans="2:2" x14ac:dyDescent="0.2">
      <c r="B1348" s="155"/>
    </row>
  </sheetData>
  <sheetProtection algorithmName="SHA-512" hashValue="xUJIS9LRfM7XtIOKhW4jC12rEl5a4noOqbdkmfsSQh/R8Tc3939mjcISfhB0H127+bI03vuOnE8T365zaoZx8Q==" saltValue="o1+wBdMBmJfbXRimxgquLg==" spinCount="100000" sheet="1" objects="1" scenarios="1"/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
&amp;RJPE-SIR-252/22</oddHeader>
    <oddFooter>&amp;C&amp;P / &amp;N</oddFooter>
  </headerFooter>
  <rowBreaks count="6" manualBreakCount="6">
    <brk id="52" max="16383" man="1"/>
    <brk id="74" max="16383" man="1"/>
    <brk id="99" max="16383" man="1"/>
    <brk id="124" max="16383" man="1"/>
    <brk id="153" max="16383" man="1"/>
    <brk id="17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1"/>
  <sheetViews>
    <sheetView showGridLines="0" zoomScaleNormal="100" zoomScaleSheetLayoutView="100" workbookViewId="0">
      <selection activeCell="G17" sqref="G17"/>
    </sheetView>
  </sheetViews>
  <sheetFormatPr defaultColWidth="8.85546875" defaultRowHeight="12.75" x14ac:dyDescent="0.2"/>
  <cols>
    <col min="1" max="1" width="6.140625" style="16" customWidth="1"/>
    <col min="2" max="2" width="5.5703125" style="16" customWidth="1"/>
    <col min="3" max="3" width="27.42578125" style="16" customWidth="1"/>
    <col min="4" max="4" width="10" style="16" customWidth="1"/>
    <col min="5" max="5" width="11.140625" style="16" bestFit="1" customWidth="1"/>
    <col min="6" max="6" width="10" style="16" bestFit="1" customWidth="1"/>
    <col min="7" max="7" width="16.42578125" style="44" bestFit="1" customWidth="1"/>
    <col min="8" max="16384" width="8.85546875" style="16"/>
  </cols>
  <sheetData>
    <row r="1" spans="1:7" ht="27" customHeight="1" x14ac:dyDescent="0.2">
      <c r="A1" s="15" t="s">
        <v>118</v>
      </c>
      <c r="B1" s="15"/>
      <c r="C1" s="15"/>
      <c r="D1" s="15"/>
      <c r="E1" s="15"/>
      <c r="F1" s="15"/>
      <c r="G1" s="15"/>
    </row>
    <row r="2" spans="1:7" ht="15" customHeight="1" x14ac:dyDescent="0.2">
      <c r="A2" s="196" t="s">
        <v>119</v>
      </c>
      <c r="B2" s="196"/>
      <c r="C2" s="196"/>
      <c r="D2" s="196"/>
      <c r="E2" s="196"/>
      <c r="F2" s="196"/>
      <c r="G2" s="196"/>
    </row>
    <row r="3" spans="1:7" ht="15" customHeight="1" x14ac:dyDescent="0.2">
      <c r="A3" s="195" t="s">
        <v>120</v>
      </c>
      <c r="B3" s="196"/>
      <c r="C3" s="196"/>
      <c r="D3" s="196"/>
      <c r="E3" s="196"/>
      <c r="F3" s="196"/>
      <c r="G3" s="196"/>
    </row>
    <row r="4" spans="1:7" ht="15" customHeight="1" x14ac:dyDescent="0.2">
      <c r="A4" s="196"/>
      <c r="B4" s="196"/>
      <c r="C4" s="196"/>
      <c r="D4" s="196"/>
      <c r="E4" s="196"/>
      <c r="F4" s="196"/>
      <c r="G4" s="196"/>
    </row>
    <row r="5" spans="1:7" ht="25.5" x14ac:dyDescent="0.2">
      <c r="A5" s="17" t="s">
        <v>121</v>
      </c>
      <c r="B5" s="210" t="s">
        <v>4</v>
      </c>
      <c r="C5" s="210"/>
      <c r="D5" s="210"/>
      <c r="E5" s="210"/>
      <c r="F5" s="210"/>
      <c r="G5" s="18" t="s">
        <v>122</v>
      </c>
    </row>
    <row r="6" spans="1:7" ht="12.95" customHeight="1" x14ac:dyDescent="0.2">
      <c r="A6" s="19"/>
      <c r="B6" s="24"/>
      <c r="C6" s="25"/>
      <c r="D6" s="25"/>
      <c r="E6" s="25"/>
      <c r="F6" s="20"/>
      <c r="G6" s="21"/>
    </row>
    <row r="7" spans="1:7" ht="12.95" customHeight="1" x14ac:dyDescent="0.2">
      <c r="A7" s="19" t="s">
        <v>123</v>
      </c>
      <c r="B7" s="211" t="s">
        <v>124</v>
      </c>
      <c r="C7" s="211"/>
      <c r="D7" s="211"/>
      <c r="E7" s="211"/>
      <c r="F7" s="211"/>
      <c r="G7" s="22">
        <f>+G17</f>
        <v>0</v>
      </c>
    </row>
    <row r="8" spans="1:7" ht="12.95" customHeight="1" x14ac:dyDescent="0.2">
      <c r="A8" s="23"/>
      <c r="B8" s="212"/>
      <c r="C8" s="213"/>
      <c r="D8" s="213"/>
      <c r="E8" s="213"/>
      <c r="F8" s="213"/>
      <c r="G8" s="22"/>
    </row>
    <row r="9" spans="1:7" ht="13.5" thickBot="1" x14ac:dyDescent="0.25">
      <c r="A9" s="26"/>
      <c r="B9" s="27"/>
      <c r="C9" s="28"/>
      <c r="D9" s="28"/>
      <c r="E9" s="28"/>
      <c r="F9" s="28"/>
      <c r="G9" s="29"/>
    </row>
    <row r="10" spans="1:7" x14ac:dyDescent="0.2">
      <c r="A10" s="30"/>
      <c r="B10" s="30"/>
      <c r="C10" s="30"/>
      <c r="D10" s="30"/>
      <c r="E10" s="30"/>
      <c r="F10" s="30"/>
      <c r="G10" s="30"/>
    </row>
    <row r="11" spans="1:7" ht="15.75" x14ac:dyDescent="0.25">
      <c r="A11" s="31" t="s">
        <v>125</v>
      </c>
      <c r="B11" s="32"/>
      <c r="C11" s="33"/>
      <c r="D11" s="33"/>
      <c r="E11" s="32"/>
      <c r="F11" s="32"/>
      <c r="G11" s="34"/>
    </row>
    <row r="12" spans="1:7" x14ac:dyDescent="0.2">
      <c r="A12" s="207" t="s">
        <v>124</v>
      </c>
      <c r="B12" s="208"/>
      <c r="C12" s="208"/>
      <c r="D12" s="208"/>
      <c r="E12" s="208"/>
      <c r="F12" s="208"/>
      <c r="G12" s="209"/>
    </row>
    <row r="13" spans="1:7" ht="25.5" x14ac:dyDescent="0.2">
      <c r="A13" s="215" t="s">
        <v>126</v>
      </c>
      <c r="B13" s="217" t="s">
        <v>127</v>
      </c>
      <c r="C13" s="218"/>
      <c r="D13" s="215" t="s">
        <v>128</v>
      </c>
      <c r="E13" s="215" t="s">
        <v>129</v>
      </c>
      <c r="F13" s="35" t="s">
        <v>130</v>
      </c>
      <c r="G13" s="35" t="s">
        <v>131</v>
      </c>
    </row>
    <row r="14" spans="1:7" x14ac:dyDescent="0.2">
      <c r="A14" s="216"/>
      <c r="B14" s="219"/>
      <c r="C14" s="220"/>
      <c r="D14" s="216"/>
      <c r="E14" s="216"/>
      <c r="F14" s="36" t="s">
        <v>132</v>
      </c>
      <c r="G14" s="36" t="s">
        <v>133</v>
      </c>
    </row>
    <row r="15" spans="1:7" x14ac:dyDescent="0.2">
      <c r="A15" s="37" t="s">
        <v>134</v>
      </c>
      <c r="B15" s="221" t="s">
        <v>135</v>
      </c>
      <c r="C15" s="222"/>
      <c r="D15" s="38" t="s">
        <v>136</v>
      </c>
      <c r="E15" s="38" t="s">
        <v>137</v>
      </c>
      <c r="F15" s="39">
        <v>328</v>
      </c>
      <c r="G15" s="40">
        <f>+'S 3016_GD'!F118</f>
        <v>0</v>
      </c>
    </row>
    <row r="16" spans="1:7" x14ac:dyDescent="0.2">
      <c r="A16" s="37" t="s">
        <v>138</v>
      </c>
      <c r="B16" s="221" t="s">
        <v>139</v>
      </c>
      <c r="C16" s="222"/>
      <c r="D16" s="38" t="s">
        <v>136</v>
      </c>
      <c r="E16" s="38" t="s">
        <v>137</v>
      </c>
      <c r="F16" s="39">
        <v>99</v>
      </c>
      <c r="G16" s="40">
        <f>'S 3017_GD'!F108</f>
        <v>0</v>
      </c>
    </row>
    <row r="17" spans="1:7" x14ac:dyDescent="0.2">
      <c r="A17" s="214" t="s">
        <v>140</v>
      </c>
      <c r="B17" s="214"/>
      <c r="C17" s="214"/>
      <c r="D17" s="214"/>
      <c r="E17" s="214"/>
      <c r="F17" s="214"/>
      <c r="G17" s="41">
        <f>SUM(G15:G16)</f>
        <v>0</v>
      </c>
    </row>
    <row r="18" spans="1:7" x14ac:dyDescent="0.2">
      <c r="A18" s="42"/>
      <c r="B18" s="42"/>
      <c r="C18" s="42"/>
      <c r="D18" s="42"/>
      <c r="E18" s="42"/>
      <c r="F18" s="42"/>
      <c r="G18" s="43"/>
    </row>
    <row r="19" spans="1:7" x14ac:dyDescent="0.2">
      <c r="A19" s="42"/>
      <c r="B19" s="42"/>
      <c r="C19" s="42"/>
      <c r="D19" s="42"/>
      <c r="E19" s="42"/>
      <c r="F19" s="42"/>
      <c r="G19" s="43"/>
    </row>
    <row r="20" spans="1:7" x14ac:dyDescent="0.2">
      <c r="G20" s="16"/>
    </row>
    <row r="21" spans="1:7" x14ac:dyDescent="0.2">
      <c r="G21" s="16"/>
    </row>
  </sheetData>
  <sheetProtection algorithmName="SHA-512" hashValue="rsioJRTf+5MLBirn6uebl8QZbqiUR89d1WBZ6sS9ss5dLzzlmqJZE5fwNW8n5waPGZuG0d0fNJ8Vq9MSQjfnLg==" saltValue="t7zqUP3nOZSwsg8M3Io+yA==" spinCount="100000" sheet="1" objects="1" scenarios="1"/>
  <mergeCells count="13">
    <mergeCell ref="A17:F17"/>
    <mergeCell ref="A13:A14"/>
    <mergeCell ref="B13:C14"/>
    <mergeCell ref="D13:D14"/>
    <mergeCell ref="E13:E14"/>
    <mergeCell ref="B15:C15"/>
    <mergeCell ref="B16:C16"/>
    <mergeCell ref="A12:G12"/>
    <mergeCell ref="A2:G2"/>
    <mergeCell ref="A3:G4"/>
    <mergeCell ref="B5:F5"/>
    <mergeCell ref="B7:F7"/>
    <mergeCell ref="B8:F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
&amp;RJPE-SIR-252/22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18"/>
  <sheetViews>
    <sheetView topLeftCell="A9" zoomScaleNormal="100" zoomScaleSheetLayoutView="100" workbookViewId="0">
      <selection activeCell="E29" sqref="E29"/>
    </sheetView>
  </sheetViews>
  <sheetFormatPr defaultColWidth="9.140625" defaultRowHeight="12.75" x14ac:dyDescent="0.2"/>
  <cols>
    <col min="1" max="1" width="6.7109375" style="47" customWidth="1"/>
    <col min="2" max="2" width="37.7109375" style="123" customWidth="1"/>
    <col min="3" max="3" width="6.7109375" style="50" customWidth="1"/>
    <col min="4" max="4" width="6.7109375" style="51" customWidth="1"/>
    <col min="5" max="5" width="14.7109375" style="49" customWidth="1"/>
    <col min="6" max="6" width="14.7109375" style="50" customWidth="1"/>
    <col min="7" max="16384" width="9.140625" style="51"/>
  </cols>
  <sheetData>
    <row r="1" spans="1:6" x14ac:dyDescent="0.2">
      <c r="A1" s="45" t="s">
        <v>141</v>
      </c>
      <c r="B1" s="46" t="s">
        <v>3</v>
      </c>
      <c r="C1" s="47"/>
      <c r="D1" s="48"/>
    </row>
    <row r="2" spans="1:6" x14ac:dyDescent="0.2">
      <c r="A2" s="45" t="s">
        <v>142</v>
      </c>
      <c r="B2" s="46" t="s">
        <v>4</v>
      </c>
      <c r="C2" s="47"/>
      <c r="D2" s="48"/>
    </row>
    <row r="3" spans="1:6" x14ac:dyDescent="0.2">
      <c r="A3" s="45" t="s">
        <v>134</v>
      </c>
      <c r="B3" s="46" t="s">
        <v>143</v>
      </c>
      <c r="C3" s="47"/>
      <c r="D3" s="48"/>
    </row>
    <row r="4" spans="1:6" x14ac:dyDescent="0.2">
      <c r="A4" s="45"/>
      <c r="B4" s="46" t="s">
        <v>144</v>
      </c>
      <c r="C4" s="47"/>
      <c r="D4" s="48"/>
    </row>
    <row r="5" spans="1:6" ht="76.5" x14ac:dyDescent="0.2">
      <c r="A5" s="52" t="s">
        <v>0</v>
      </c>
      <c r="B5" s="53" t="s">
        <v>33</v>
      </c>
      <c r="C5" s="54" t="s">
        <v>5</v>
      </c>
      <c r="D5" s="54" t="s">
        <v>6</v>
      </c>
      <c r="E5" s="55" t="s">
        <v>38</v>
      </c>
      <c r="F5" s="55" t="s">
        <v>39</v>
      </c>
    </row>
    <row r="6" spans="1:6" x14ac:dyDescent="0.2">
      <c r="A6" s="56">
        <v>1</v>
      </c>
      <c r="B6" s="57"/>
      <c r="C6" s="58"/>
      <c r="D6" s="59"/>
      <c r="E6" s="60"/>
      <c r="F6" s="58"/>
    </row>
    <row r="7" spans="1:6" x14ac:dyDescent="0.2">
      <c r="A7" s="61">
        <f>COUNT(A6+1)</f>
        <v>1</v>
      </c>
      <c r="B7" s="62" t="s">
        <v>7</v>
      </c>
      <c r="C7" s="63"/>
      <c r="D7" s="44"/>
      <c r="E7" s="64"/>
      <c r="F7" s="64"/>
    </row>
    <row r="8" spans="1:6" ht="51" x14ac:dyDescent="0.2">
      <c r="A8" s="61"/>
      <c r="B8" s="65" t="s">
        <v>43</v>
      </c>
      <c r="C8" s="63"/>
      <c r="D8" s="44"/>
      <c r="E8" s="64"/>
      <c r="F8" s="64"/>
    </row>
    <row r="9" spans="1:6" ht="14.25" x14ac:dyDescent="0.2">
      <c r="A9" s="61"/>
      <c r="B9" s="65"/>
      <c r="C9" s="66">
        <v>328</v>
      </c>
      <c r="D9" s="44" t="s">
        <v>37</v>
      </c>
      <c r="E9" s="67"/>
      <c r="F9" s="64">
        <f>C9*E9</f>
        <v>0</v>
      </c>
    </row>
    <row r="10" spans="1:6" x14ac:dyDescent="0.2">
      <c r="A10" s="61"/>
      <c r="B10" s="65"/>
      <c r="C10" s="66"/>
      <c r="D10" s="44"/>
      <c r="E10" s="77"/>
      <c r="F10" s="64"/>
    </row>
    <row r="11" spans="1:6" x14ac:dyDescent="0.2">
      <c r="A11" s="68"/>
      <c r="B11" s="69"/>
      <c r="C11" s="70"/>
      <c r="D11" s="71"/>
      <c r="E11" s="94"/>
      <c r="F11" s="72"/>
    </row>
    <row r="12" spans="1:6" ht="25.5" x14ac:dyDescent="0.2">
      <c r="A12" s="61">
        <f>COUNT($A$7:A11)+1</f>
        <v>2</v>
      </c>
      <c r="B12" s="73" t="s">
        <v>145</v>
      </c>
      <c r="C12" s="74"/>
      <c r="D12" s="34"/>
      <c r="E12" s="77"/>
      <c r="F12" s="75"/>
    </row>
    <row r="13" spans="1:6" ht="102" x14ac:dyDescent="0.2">
      <c r="A13" s="61"/>
      <c r="B13" s="76" t="s">
        <v>146</v>
      </c>
      <c r="C13" s="74"/>
      <c r="D13" s="34"/>
      <c r="E13" s="77"/>
      <c r="F13" s="75"/>
    </row>
    <row r="14" spans="1:6" ht="14.25" x14ac:dyDescent="0.2">
      <c r="A14" s="61"/>
      <c r="B14" s="76"/>
      <c r="C14" s="74">
        <v>650</v>
      </c>
      <c r="D14" s="34" t="s">
        <v>42</v>
      </c>
      <c r="E14" s="67"/>
      <c r="F14" s="77">
        <f>C14*E14</f>
        <v>0</v>
      </c>
    </row>
    <row r="15" spans="1:6" x14ac:dyDescent="0.2">
      <c r="A15" s="78"/>
      <c r="B15" s="79"/>
      <c r="C15" s="80"/>
      <c r="D15" s="81"/>
      <c r="E15" s="82"/>
      <c r="F15" s="82"/>
    </row>
    <row r="16" spans="1:6" x14ac:dyDescent="0.2">
      <c r="A16" s="68"/>
      <c r="B16" s="69"/>
      <c r="C16" s="70"/>
      <c r="D16" s="71"/>
      <c r="E16" s="94"/>
      <c r="F16" s="72"/>
    </row>
    <row r="17" spans="1:6" x14ac:dyDescent="0.2">
      <c r="A17" s="61">
        <f>COUNT($A$7:A16)+1</f>
        <v>3</v>
      </c>
      <c r="B17" s="83" t="s">
        <v>147</v>
      </c>
      <c r="C17" s="74"/>
      <c r="D17" s="84"/>
      <c r="E17" s="86"/>
      <c r="F17" s="85"/>
    </row>
    <row r="18" spans="1:6" ht="76.5" x14ac:dyDescent="0.2">
      <c r="A18" s="61"/>
      <c r="B18" s="76" t="s">
        <v>148</v>
      </c>
      <c r="C18" s="74"/>
      <c r="D18" s="84"/>
      <c r="E18" s="86"/>
      <c r="F18" s="86"/>
    </row>
    <row r="19" spans="1:6" ht="14.25" x14ac:dyDescent="0.2">
      <c r="A19" s="61"/>
      <c r="B19" s="76"/>
      <c r="C19" s="74">
        <v>130</v>
      </c>
      <c r="D19" s="34" t="s">
        <v>37</v>
      </c>
      <c r="E19" s="67"/>
      <c r="F19" s="77">
        <f>+E19*C19</f>
        <v>0</v>
      </c>
    </row>
    <row r="20" spans="1:6" x14ac:dyDescent="0.2">
      <c r="A20" s="78"/>
      <c r="B20" s="79"/>
      <c r="C20" s="80"/>
      <c r="D20" s="81"/>
      <c r="E20" s="82"/>
      <c r="F20" s="82"/>
    </row>
    <row r="21" spans="1:6" x14ac:dyDescent="0.2">
      <c r="A21" s="68"/>
      <c r="B21" s="69"/>
      <c r="C21" s="70"/>
      <c r="D21" s="71"/>
      <c r="E21" s="94"/>
      <c r="F21" s="72"/>
    </row>
    <row r="22" spans="1:6" x14ac:dyDescent="0.2">
      <c r="A22" s="61">
        <f>COUNT($A$7:A21)+1</f>
        <v>4</v>
      </c>
      <c r="B22" s="87" t="s">
        <v>149</v>
      </c>
      <c r="C22" s="74"/>
      <c r="D22" s="34"/>
      <c r="E22" s="77"/>
      <c r="F22" s="75"/>
    </row>
    <row r="23" spans="1:6" ht="76.5" x14ac:dyDescent="0.2">
      <c r="A23" s="61"/>
      <c r="B23" s="76" t="s">
        <v>150</v>
      </c>
      <c r="C23" s="74"/>
      <c r="D23" s="34"/>
      <c r="E23" s="77"/>
      <c r="F23" s="75"/>
    </row>
    <row r="24" spans="1:6" ht="14.25" x14ac:dyDescent="0.2">
      <c r="A24" s="61"/>
      <c r="B24" s="88"/>
      <c r="C24" s="74">
        <v>10</v>
      </c>
      <c r="D24" s="34" t="s">
        <v>37</v>
      </c>
      <c r="E24" s="67"/>
      <c r="F24" s="77">
        <f>+E24*C24</f>
        <v>0</v>
      </c>
    </row>
    <row r="25" spans="1:6" x14ac:dyDescent="0.2">
      <c r="A25" s="78"/>
      <c r="B25" s="89"/>
      <c r="C25" s="80"/>
      <c r="D25" s="81"/>
      <c r="E25" s="82"/>
      <c r="F25" s="82"/>
    </row>
    <row r="26" spans="1:6" x14ac:dyDescent="0.2">
      <c r="A26" s="68"/>
      <c r="B26" s="69"/>
      <c r="C26" s="70"/>
      <c r="D26" s="71"/>
      <c r="E26" s="94"/>
      <c r="F26" s="72"/>
    </row>
    <row r="27" spans="1:6" x14ac:dyDescent="0.2">
      <c r="A27" s="61">
        <f>COUNT($A$7:A26)+1</f>
        <v>5</v>
      </c>
      <c r="B27" s="90" t="s">
        <v>55</v>
      </c>
      <c r="C27" s="74"/>
      <c r="D27" s="34"/>
      <c r="E27" s="77"/>
      <c r="F27" s="75"/>
    </row>
    <row r="28" spans="1:6" ht="63.75" x14ac:dyDescent="0.2">
      <c r="A28" s="61"/>
      <c r="B28" s="76" t="s">
        <v>56</v>
      </c>
      <c r="C28" s="74"/>
      <c r="D28" s="34"/>
      <c r="E28" s="77"/>
      <c r="F28" s="75"/>
    </row>
    <row r="29" spans="1:6" ht="14.25" x14ac:dyDescent="0.2">
      <c r="A29" s="61"/>
      <c r="B29" s="76"/>
      <c r="C29" s="74">
        <v>50</v>
      </c>
      <c r="D29" s="34" t="s">
        <v>42</v>
      </c>
      <c r="E29" s="67"/>
      <c r="F29" s="77">
        <f>C29*E29</f>
        <v>0</v>
      </c>
    </row>
    <row r="30" spans="1:6" x14ac:dyDescent="0.2">
      <c r="A30" s="78"/>
      <c r="B30" s="79"/>
      <c r="C30" s="80"/>
      <c r="D30" s="81"/>
      <c r="E30" s="82"/>
      <c r="F30" s="82"/>
    </row>
    <row r="31" spans="1:6" x14ac:dyDescent="0.2">
      <c r="A31" s="91"/>
      <c r="B31" s="69"/>
      <c r="C31" s="70"/>
      <c r="D31" s="71"/>
      <c r="E31" s="94"/>
      <c r="F31" s="72"/>
    </row>
    <row r="32" spans="1:6" x14ac:dyDescent="0.2">
      <c r="A32" s="61">
        <f>COUNT($A$7:A31)+1</f>
        <v>6</v>
      </c>
      <c r="B32" s="73" t="s">
        <v>11</v>
      </c>
      <c r="C32" s="74"/>
      <c r="D32" s="34"/>
      <c r="E32" s="77"/>
      <c r="F32" s="75"/>
    </row>
    <row r="33" spans="1:6" ht="51" x14ac:dyDescent="0.2">
      <c r="A33" s="92"/>
      <c r="B33" s="76" t="s">
        <v>30</v>
      </c>
      <c r="C33" s="74"/>
      <c r="D33" s="34"/>
      <c r="E33" s="77"/>
      <c r="F33" s="75"/>
    </row>
    <row r="34" spans="1:6" ht="14.25" x14ac:dyDescent="0.2">
      <c r="A34" s="92"/>
      <c r="B34" s="76"/>
      <c r="C34" s="74">
        <v>12</v>
      </c>
      <c r="D34" s="34" t="s">
        <v>42</v>
      </c>
      <c r="E34" s="67"/>
      <c r="F34" s="77">
        <f>C34*E34</f>
        <v>0</v>
      </c>
    </row>
    <row r="35" spans="1:6" x14ac:dyDescent="0.2">
      <c r="A35" s="93"/>
      <c r="B35" s="79"/>
      <c r="C35" s="80"/>
      <c r="D35" s="81"/>
      <c r="E35" s="82"/>
      <c r="F35" s="82"/>
    </row>
    <row r="36" spans="1:6" x14ac:dyDescent="0.2">
      <c r="A36" s="91"/>
      <c r="B36" s="69"/>
      <c r="C36" s="70"/>
      <c r="D36" s="71"/>
      <c r="E36" s="94"/>
      <c r="F36" s="72"/>
    </row>
    <row r="37" spans="1:6" x14ac:dyDescent="0.2">
      <c r="A37" s="61">
        <f>COUNT($A$7:A36)+1</f>
        <v>7</v>
      </c>
      <c r="B37" s="73" t="s">
        <v>59</v>
      </c>
      <c r="C37" s="74"/>
      <c r="D37" s="34"/>
      <c r="E37" s="77"/>
      <c r="F37" s="77"/>
    </row>
    <row r="38" spans="1:6" ht="51" x14ac:dyDescent="0.2">
      <c r="A38" s="92"/>
      <c r="B38" s="76" t="s">
        <v>60</v>
      </c>
      <c r="C38" s="74"/>
      <c r="D38" s="34"/>
      <c r="E38" s="77"/>
      <c r="F38" s="77"/>
    </row>
    <row r="39" spans="1:6" x14ac:dyDescent="0.2">
      <c r="A39" s="92"/>
      <c r="B39" s="76"/>
      <c r="C39" s="74">
        <v>1</v>
      </c>
      <c r="D39" s="34" t="s">
        <v>34</v>
      </c>
      <c r="E39" s="67"/>
      <c r="F39" s="77">
        <f>C39*E39</f>
        <v>0</v>
      </c>
    </row>
    <row r="40" spans="1:6" x14ac:dyDescent="0.2">
      <c r="A40" s="93"/>
      <c r="B40" s="79"/>
      <c r="C40" s="80"/>
      <c r="D40" s="81"/>
      <c r="E40" s="82"/>
      <c r="F40" s="82"/>
    </row>
    <row r="41" spans="1:6" x14ac:dyDescent="0.2">
      <c r="A41" s="91"/>
      <c r="B41" s="69"/>
      <c r="C41" s="70"/>
      <c r="D41" s="71"/>
      <c r="E41" s="94"/>
      <c r="F41" s="94"/>
    </row>
    <row r="42" spans="1:6" x14ac:dyDescent="0.2">
      <c r="A42" s="61">
        <f>COUNT($A$7:A41)+1</f>
        <v>8</v>
      </c>
      <c r="B42" s="73" t="s">
        <v>61</v>
      </c>
      <c r="C42" s="74"/>
      <c r="D42" s="34"/>
      <c r="E42" s="77"/>
      <c r="F42" s="77"/>
    </row>
    <row r="43" spans="1:6" ht="38.25" x14ac:dyDescent="0.2">
      <c r="A43" s="92"/>
      <c r="B43" s="76" t="s">
        <v>62</v>
      </c>
      <c r="C43" s="74"/>
      <c r="D43" s="34"/>
      <c r="E43" s="77"/>
      <c r="F43" s="77"/>
    </row>
    <row r="44" spans="1:6" ht="14.25" x14ac:dyDescent="0.2">
      <c r="A44" s="92"/>
      <c r="B44" s="76"/>
      <c r="C44" s="74">
        <v>12</v>
      </c>
      <c r="D44" s="34" t="s">
        <v>37</v>
      </c>
      <c r="E44" s="67"/>
      <c r="F44" s="77">
        <f>C44*E44</f>
        <v>0</v>
      </c>
    </row>
    <row r="45" spans="1:6" x14ac:dyDescent="0.2">
      <c r="A45" s="93"/>
      <c r="B45" s="79"/>
      <c r="C45" s="80"/>
      <c r="D45" s="81"/>
      <c r="E45" s="82"/>
      <c r="F45" s="82"/>
    </row>
    <row r="46" spans="1:6" x14ac:dyDescent="0.2">
      <c r="A46" s="91"/>
      <c r="B46" s="69"/>
      <c r="C46" s="70"/>
      <c r="D46" s="71"/>
      <c r="E46" s="94"/>
      <c r="F46" s="72"/>
    </row>
    <row r="47" spans="1:6" x14ac:dyDescent="0.2">
      <c r="A47" s="61">
        <f>COUNT($A$7:A46)+1</f>
        <v>9</v>
      </c>
      <c r="B47" s="73" t="s">
        <v>64</v>
      </c>
      <c r="C47" s="74"/>
      <c r="D47" s="34"/>
      <c r="E47" s="77"/>
      <c r="F47" s="75"/>
    </row>
    <row r="48" spans="1:6" ht="89.25" x14ac:dyDescent="0.2">
      <c r="A48" s="92"/>
      <c r="B48" s="76" t="s">
        <v>151</v>
      </c>
      <c r="C48" s="74"/>
      <c r="D48" s="34"/>
      <c r="E48" s="77"/>
      <c r="F48" s="75"/>
    </row>
    <row r="49" spans="1:6" x14ac:dyDescent="0.2">
      <c r="A49" s="92"/>
      <c r="B49" s="73" t="s">
        <v>65</v>
      </c>
      <c r="C49" s="74"/>
      <c r="D49" s="34"/>
      <c r="E49" s="77"/>
      <c r="F49" s="75"/>
    </row>
    <row r="50" spans="1:6" ht="25.5" x14ac:dyDescent="0.2">
      <c r="A50" s="92"/>
      <c r="B50" s="76" t="s">
        <v>66</v>
      </c>
      <c r="C50" s="74">
        <v>12</v>
      </c>
      <c r="D50" s="95" t="s">
        <v>42</v>
      </c>
      <c r="E50" s="96"/>
      <c r="F50" s="97">
        <f>C50*E50</f>
        <v>0</v>
      </c>
    </row>
    <row r="51" spans="1:6" ht="25.5" x14ac:dyDescent="0.2">
      <c r="A51" s="92"/>
      <c r="B51" s="76" t="s">
        <v>152</v>
      </c>
      <c r="C51" s="74">
        <v>12</v>
      </c>
      <c r="D51" s="95" t="s">
        <v>42</v>
      </c>
      <c r="E51" s="96"/>
      <c r="F51" s="97">
        <f>C51*E51</f>
        <v>0</v>
      </c>
    </row>
    <row r="52" spans="1:6" x14ac:dyDescent="0.2">
      <c r="A52" s="93"/>
      <c r="B52" s="79"/>
      <c r="C52" s="80"/>
      <c r="D52" s="98"/>
      <c r="E52" s="99"/>
      <c r="F52" s="99"/>
    </row>
    <row r="53" spans="1:6" ht="14.25" x14ac:dyDescent="0.2">
      <c r="A53" s="91"/>
      <c r="B53" s="100"/>
      <c r="C53" s="70"/>
      <c r="D53" s="71"/>
      <c r="E53" s="94"/>
      <c r="F53" s="72"/>
    </row>
    <row r="54" spans="1:6" x14ac:dyDescent="0.2">
      <c r="A54" s="61">
        <f>COUNT($A$7:A53)+1</f>
        <v>10</v>
      </c>
      <c r="B54" s="73" t="s">
        <v>153</v>
      </c>
      <c r="C54" s="74"/>
      <c r="D54" s="34"/>
      <c r="E54" s="77"/>
      <c r="F54" s="75"/>
    </row>
    <row r="55" spans="1:6" ht="79.5" customHeight="1" x14ac:dyDescent="0.2">
      <c r="A55" s="92"/>
      <c r="B55" s="76" t="s">
        <v>154</v>
      </c>
      <c r="C55" s="74"/>
      <c r="D55" s="34"/>
      <c r="E55" s="77"/>
      <c r="F55" s="75"/>
    </row>
    <row r="56" spans="1:6" ht="14.25" x14ac:dyDescent="0.2">
      <c r="A56" s="92"/>
      <c r="B56" s="101"/>
      <c r="C56" s="74">
        <v>320</v>
      </c>
      <c r="D56" s="95" t="s">
        <v>42</v>
      </c>
      <c r="E56" s="67"/>
      <c r="F56" s="97">
        <f>+E56*C56</f>
        <v>0</v>
      </c>
    </row>
    <row r="57" spans="1:6" ht="14.25" x14ac:dyDescent="0.2">
      <c r="A57" s="93"/>
      <c r="B57" s="102"/>
      <c r="C57" s="80"/>
      <c r="D57" s="98"/>
      <c r="E57" s="82"/>
      <c r="F57" s="99"/>
    </row>
    <row r="58" spans="1:6" x14ac:dyDescent="0.2">
      <c r="A58" s="91"/>
      <c r="B58" s="103"/>
      <c r="C58" s="70"/>
      <c r="D58" s="71"/>
      <c r="E58" s="94"/>
      <c r="F58" s="94"/>
    </row>
    <row r="59" spans="1:6" x14ac:dyDescent="0.2">
      <c r="A59" s="61">
        <f>COUNT($A$7:A58)+1</f>
        <v>11</v>
      </c>
      <c r="B59" s="73" t="s">
        <v>18</v>
      </c>
      <c r="C59" s="74"/>
      <c r="D59" s="34"/>
      <c r="E59" s="77"/>
      <c r="F59" s="77"/>
    </row>
    <row r="60" spans="1:6" ht="25.5" x14ac:dyDescent="0.2">
      <c r="A60" s="92"/>
      <c r="B60" s="76" t="s">
        <v>17</v>
      </c>
      <c r="C60" s="74"/>
      <c r="D60" s="34"/>
      <c r="E60" s="77"/>
      <c r="F60" s="75"/>
    </row>
    <row r="61" spans="1:6" ht="14.25" x14ac:dyDescent="0.2">
      <c r="A61" s="92"/>
      <c r="B61" s="76"/>
      <c r="C61" s="74">
        <v>262</v>
      </c>
      <c r="D61" s="34" t="s">
        <v>42</v>
      </c>
      <c r="E61" s="67"/>
      <c r="F61" s="77">
        <f>C61*E61</f>
        <v>0</v>
      </c>
    </row>
    <row r="62" spans="1:6" x14ac:dyDescent="0.2">
      <c r="A62" s="93"/>
      <c r="B62" s="79"/>
      <c r="C62" s="80"/>
      <c r="D62" s="81"/>
      <c r="E62" s="82"/>
      <c r="F62" s="82"/>
    </row>
    <row r="63" spans="1:6" x14ac:dyDescent="0.2">
      <c r="A63" s="91"/>
      <c r="B63" s="69"/>
      <c r="C63" s="70"/>
      <c r="D63" s="71"/>
      <c r="E63" s="94"/>
      <c r="F63" s="94"/>
    </row>
    <row r="64" spans="1:6" x14ac:dyDescent="0.2">
      <c r="A64" s="61">
        <f>COUNT($A$7:A63)+1</f>
        <v>12</v>
      </c>
      <c r="B64" s="73" t="s">
        <v>78</v>
      </c>
      <c r="C64" s="74"/>
      <c r="D64" s="34"/>
      <c r="E64" s="77"/>
      <c r="F64" s="75"/>
    </row>
    <row r="65" spans="1:6" ht="55.5" customHeight="1" x14ac:dyDescent="0.2">
      <c r="A65" s="92"/>
      <c r="B65" s="76" t="s">
        <v>155</v>
      </c>
      <c r="C65" s="74"/>
      <c r="D65" s="34"/>
      <c r="E65" s="77"/>
      <c r="F65" s="75"/>
    </row>
    <row r="66" spans="1:6" ht="14.25" x14ac:dyDescent="0.2">
      <c r="A66" s="92"/>
      <c r="B66" s="76" t="s">
        <v>31</v>
      </c>
      <c r="C66" s="74">
        <v>371</v>
      </c>
      <c r="D66" s="34" t="s">
        <v>41</v>
      </c>
      <c r="E66" s="67"/>
      <c r="F66" s="77">
        <f>C66*E66</f>
        <v>0</v>
      </c>
    </row>
    <row r="67" spans="1:6" ht="14.25" x14ac:dyDescent="0.2">
      <c r="A67" s="92"/>
      <c r="B67" s="76" t="s">
        <v>32</v>
      </c>
      <c r="C67" s="74">
        <v>93</v>
      </c>
      <c r="D67" s="34" t="s">
        <v>41</v>
      </c>
      <c r="E67" s="67"/>
      <c r="F67" s="77">
        <f>C67*E67</f>
        <v>0</v>
      </c>
    </row>
    <row r="68" spans="1:6" x14ac:dyDescent="0.2">
      <c r="A68" s="93"/>
      <c r="B68" s="79"/>
      <c r="C68" s="80"/>
      <c r="D68" s="81"/>
      <c r="E68" s="82"/>
      <c r="F68" s="82"/>
    </row>
    <row r="69" spans="1:6" x14ac:dyDescent="0.2">
      <c r="A69" s="91"/>
      <c r="B69" s="69"/>
      <c r="C69" s="70"/>
      <c r="D69" s="71"/>
      <c r="E69" s="94"/>
      <c r="F69" s="94"/>
    </row>
    <row r="70" spans="1:6" x14ac:dyDescent="0.2">
      <c r="A70" s="61">
        <f>COUNT($A$7:A69)+1</f>
        <v>13</v>
      </c>
      <c r="B70" s="73" t="s">
        <v>156</v>
      </c>
      <c r="C70" s="74"/>
      <c r="D70" s="34"/>
      <c r="E70" s="77"/>
      <c r="F70" s="77"/>
    </row>
    <row r="71" spans="1:6" ht="76.5" x14ac:dyDescent="0.2">
      <c r="A71" s="92"/>
      <c r="B71" s="76" t="s">
        <v>157</v>
      </c>
      <c r="C71" s="74"/>
      <c r="D71" s="34"/>
      <c r="E71" s="77"/>
      <c r="F71" s="77"/>
    </row>
    <row r="72" spans="1:6" ht="14.25" x14ac:dyDescent="0.2">
      <c r="A72" s="92"/>
      <c r="B72" s="76"/>
      <c r="C72" s="74">
        <v>72</v>
      </c>
      <c r="D72" s="34" t="s">
        <v>41</v>
      </c>
      <c r="E72" s="67"/>
      <c r="F72" s="77">
        <f>C72*E72</f>
        <v>0</v>
      </c>
    </row>
    <row r="73" spans="1:6" x14ac:dyDescent="0.2">
      <c r="A73" s="93"/>
      <c r="B73" s="79"/>
      <c r="C73" s="80"/>
      <c r="D73" s="81"/>
      <c r="E73" s="82"/>
      <c r="F73" s="82"/>
    </row>
    <row r="74" spans="1:6" x14ac:dyDescent="0.2">
      <c r="A74" s="91"/>
      <c r="B74" s="69"/>
      <c r="C74" s="70"/>
      <c r="D74" s="71"/>
      <c r="E74" s="94"/>
      <c r="F74" s="94"/>
    </row>
    <row r="75" spans="1:6" x14ac:dyDescent="0.2">
      <c r="A75" s="61">
        <f>COUNT($A$7:A74)+1</f>
        <v>14</v>
      </c>
      <c r="B75" s="73" t="s">
        <v>82</v>
      </c>
      <c r="C75" s="74"/>
      <c r="D75" s="34"/>
      <c r="E75" s="77"/>
      <c r="F75" s="77"/>
    </row>
    <row r="76" spans="1:6" ht="81" customHeight="1" x14ac:dyDescent="0.2">
      <c r="A76" s="92"/>
      <c r="B76" s="76" t="s">
        <v>158</v>
      </c>
      <c r="C76" s="74"/>
      <c r="D76" s="34"/>
      <c r="E76" s="77"/>
      <c r="F76" s="77"/>
    </row>
    <row r="77" spans="1:6" ht="14.25" x14ac:dyDescent="0.2">
      <c r="A77" s="92"/>
      <c r="B77" s="76"/>
      <c r="C77" s="74">
        <v>159</v>
      </c>
      <c r="D77" s="34" t="s">
        <v>41</v>
      </c>
      <c r="E77" s="67"/>
      <c r="F77" s="77">
        <f>C77*E77</f>
        <v>0</v>
      </c>
    </row>
    <row r="78" spans="1:6" x14ac:dyDescent="0.2">
      <c r="A78" s="93"/>
      <c r="B78" s="79"/>
      <c r="C78" s="80"/>
      <c r="D78" s="81"/>
      <c r="E78" s="82"/>
      <c r="F78" s="82"/>
    </row>
    <row r="79" spans="1:6" x14ac:dyDescent="0.2">
      <c r="A79" s="91"/>
      <c r="B79" s="69"/>
      <c r="C79" s="70"/>
      <c r="D79" s="71"/>
      <c r="E79" s="94"/>
      <c r="F79" s="94"/>
    </row>
    <row r="80" spans="1:6" x14ac:dyDescent="0.2">
      <c r="A80" s="61">
        <f>COUNT($A$7:A79)+1</f>
        <v>15</v>
      </c>
      <c r="B80" s="73" t="s">
        <v>83</v>
      </c>
      <c r="C80" s="74"/>
      <c r="D80" s="34"/>
      <c r="E80" s="77"/>
      <c r="F80" s="75"/>
    </row>
    <row r="81" spans="1:6" ht="63.75" x14ac:dyDescent="0.2">
      <c r="A81" s="92"/>
      <c r="B81" s="76" t="s">
        <v>159</v>
      </c>
      <c r="C81" s="74"/>
      <c r="D81" s="34"/>
      <c r="E81" s="77"/>
      <c r="F81" s="75"/>
    </row>
    <row r="82" spans="1:6" ht="14.25" x14ac:dyDescent="0.2">
      <c r="A82" s="92"/>
      <c r="B82" s="76"/>
      <c r="C82" s="74">
        <v>233</v>
      </c>
      <c r="D82" s="34" t="s">
        <v>41</v>
      </c>
      <c r="E82" s="67"/>
      <c r="F82" s="77">
        <f>C82*E82</f>
        <v>0</v>
      </c>
    </row>
    <row r="83" spans="1:6" x14ac:dyDescent="0.2">
      <c r="A83" s="93"/>
      <c r="B83" s="79"/>
      <c r="C83" s="80"/>
      <c r="D83" s="81"/>
      <c r="E83" s="82"/>
      <c r="F83" s="82"/>
    </row>
    <row r="84" spans="1:6" x14ac:dyDescent="0.2">
      <c r="A84" s="91"/>
      <c r="B84" s="103"/>
      <c r="C84" s="70"/>
      <c r="D84" s="104"/>
      <c r="E84" s="105"/>
      <c r="F84" s="105"/>
    </row>
    <row r="85" spans="1:6" x14ac:dyDescent="0.2">
      <c r="A85" s="61">
        <f>COUNT($A$7:A84)+1</f>
        <v>16</v>
      </c>
      <c r="B85" s="73" t="s">
        <v>21</v>
      </c>
      <c r="C85" s="74"/>
      <c r="D85" s="34"/>
      <c r="E85" s="77"/>
      <c r="F85" s="77"/>
    </row>
    <row r="86" spans="1:6" ht="38.25" x14ac:dyDescent="0.2">
      <c r="A86" s="92"/>
      <c r="B86" s="76" t="s">
        <v>20</v>
      </c>
      <c r="C86" s="74"/>
      <c r="D86" s="34"/>
      <c r="E86" s="77"/>
      <c r="F86" s="75"/>
    </row>
    <row r="87" spans="1:6" ht="14.25" x14ac:dyDescent="0.2">
      <c r="A87" s="92"/>
      <c r="B87" s="76"/>
      <c r="C87" s="74">
        <v>580</v>
      </c>
      <c r="D87" s="34" t="s">
        <v>41</v>
      </c>
      <c r="E87" s="67"/>
      <c r="F87" s="77">
        <f>C87*E87</f>
        <v>0</v>
      </c>
    </row>
    <row r="88" spans="1:6" x14ac:dyDescent="0.2">
      <c r="A88" s="93"/>
      <c r="B88" s="79"/>
      <c r="C88" s="80"/>
      <c r="D88" s="81"/>
      <c r="E88" s="82"/>
      <c r="F88" s="82"/>
    </row>
    <row r="89" spans="1:6" x14ac:dyDescent="0.2">
      <c r="A89" s="91"/>
      <c r="B89" s="69"/>
      <c r="C89" s="70"/>
      <c r="D89" s="71"/>
      <c r="E89" s="94"/>
      <c r="F89" s="94"/>
    </row>
    <row r="90" spans="1:6" x14ac:dyDescent="0.2">
      <c r="A90" s="61">
        <f>COUNT($A$7:A89)+1</f>
        <v>17</v>
      </c>
      <c r="B90" s="73" t="s">
        <v>22</v>
      </c>
      <c r="C90" s="74"/>
      <c r="D90" s="34"/>
      <c r="E90" s="77"/>
      <c r="F90" s="77"/>
    </row>
    <row r="91" spans="1:6" ht="38.25" x14ac:dyDescent="0.2">
      <c r="A91" s="92"/>
      <c r="B91" s="76" t="s">
        <v>160</v>
      </c>
      <c r="C91" s="74"/>
      <c r="D91" s="34"/>
      <c r="E91" s="77"/>
      <c r="F91" s="75"/>
    </row>
    <row r="92" spans="1:6" ht="14.25" x14ac:dyDescent="0.2">
      <c r="A92" s="92"/>
      <c r="B92" s="76"/>
      <c r="C92" s="74">
        <v>328</v>
      </c>
      <c r="D92" s="34" t="s">
        <v>37</v>
      </c>
      <c r="E92" s="67"/>
      <c r="F92" s="77">
        <f>C92*E92</f>
        <v>0</v>
      </c>
    </row>
    <row r="93" spans="1:6" x14ac:dyDescent="0.2">
      <c r="A93" s="93"/>
      <c r="B93" s="79"/>
      <c r="C93" s="80"/>
      <c r="D93" s="81"/>
      <c r="E93" s="82"/>
      <c r="F93" s="82"/>
    </row>
    <row r="94" spans="1:6" x14ac:dyDescent="0.2">
      <c r="A94" s="91"/>
      <c r="B94" s="69"/>
      <c r="C94" s="70"/>
      <c r="D94" s="71"/>
      <c r="E94" s="94"/>
      <c r="F94" s="94"/>
    </row>
    <row r="95" spans="1:6" x14ac:dyDescent="0.2">
      <c r="A95" s="61">
        <f>COUNT($A$7:A94)+1</f>
        <v>18</v>
      </c>
      <c r="B95" s="73" t="s">
        <v>25</v>
      </c>
      <c r="C95" s="74"/>
      <c r="D95" s="34"/>
      <c r="E95" s="77"/>
      <c r="F95" s="75"/>
    </row>
    <row r="96" spans="1:6" ht="38.25" x14ac:dyDescent="0.2">
      <c r="A96" s="92"/>
      <c r="B96" s="76" t="s">
        <v>86</v>
      </c>
      <c r="C96" s="74"/>
      <c r="D96" s="34"/>
      <c r="E96" s="77"/>
      <c r="F96" s="75"/>
    </row>
    <row r="97" spans="1:6" x14ac:dyDescent="0.2">
      <c r="A97" s="92"/>
      <c r="B97" s="76"/>
      <c r="C97" s="74">
        <v>3</v>
      </c>
      <c r="D97" s="34" t="s">
        <v>1</v>
      </c>
      <c r="E97" s="67"/>
      <c r="F97" s="77">
        <f>C97*E97</f>
        <v>0</v>
      </c>
    </row>
    <row r="98" spans="1:6" x14ac:dyDescent="0.2">
      <c r="A98" s="93"/>
      <c r="B98" s="79"/>
      <c r="C98" s="80"/>
      <c r="D98" s="81"/>
      <c r="E98" s="82"/>
      <c r="F98" s="82"/>
    </row>
    <row r="99" spans="1:6" x14ac:dyDescent="0.2">
      <c r="A99" s="91"/>
      <c r="B99" s="69"/>
      <c r="C99" s="70"/>
      <c r="D99" s="71"/>
      <c r="E99" s="94"/>
      <c r="F99" s="94"/>
    </row>
    <row r="100" spans="1:6" x14ac:dyDescent="0.2">
      <c r="A100" s="61">
        <f>COUNT($A$7:A99)+1</f>
        <v>19</v>
      </c>
      <c r="B100" s="73" t="s">
        <v>26</v>
      </c>
      <c r="C100" s="74"/>
      <c r="D100" s="34"/>
      <c r="E100" s="77"/>
      <c r="F100" s="77"/>
    </row>
    <row r="101" spans="1:6" ht="25.5" x14ac:dyDescent="0.2">
      <c r="A101" s="92"/>
      <c r="B101" s="76" t="s">
        <v>161</v>
      </c>
      <c r="C101" s="74"/>
      <c r="D101" s="34"/>
      <c r="E101" s="77"/>
      <c r="F101" s="75"/>
    </row>
    <row r="102" spans="1:6" x14ac:dyDescent="0.2">
      <c r="A102" s="92"/>
      <c r="B102" s="76"/>
      <c r="C102" s="74">
        <v>3</v>
      </c>
      <c r="D102" s="34" t="s">
        <v>1</v>
      </c>
      <c r="E102" s="67"/>
      <c r="F102" s="77">
        <f>C102*E102</f>
        <v>0</v>
      </c>
    </row>
    <row r="103" spans="1:6" x14ac:dyDescent="0.2">
      <c r="A103" s="93"/>
      <c r="B103" s="79"/>
      <c r="C103" s="80"/>
      <c r="D103" s="81"/>
      <c r="E103" s="82"/>
      <c r="F103" s="82"/>
    </row>
    <row r="104" spans="1:6" x14ac:dyDescent="0.2">
      <c r="A104" s="91"/>
      <c r="B104" s="103"/>
      <c r="C104" s="58"/>
      <c r="D104" s="59"/>
      <c r="E104" s="60"/>
      <c r="F104" s="58"/>
    </row>
    <row r="105" spans="1:6" ht="25.5" x14ac:dyDescent="0.2">
      <c r="A105" s="61">
        <f>COUNT($A$7:A104)+1</f>
        <v>20</v>
      </c>
      <c r="B105" s="73" t="s">
        <v>27</v>
      </c>
      <c r="C105" s="75"/>
      <c r="D105" s="34"/>
      <c r="E105" s="117"/>
      <c r="F105" s="75"/>
    </row>
    <row r="106" spans="1:6" ht="102" x14ac:dyDescent="0.2">
      <c r="A106" s="106"/>
      <c r="B106" s="76" t="s">
        <v>88</v>
      </c>
      <c r="C106" s="75"/>
      <c r="D106" s="34"/>
      <c r="E106" s="77"/>
      <c r="F106" s="75"/>
    </row>
    <row r="107" spans="1:6" x14ac:dyDescent="0.2">
      <c r="A107" s="61"/>
      <c r="B107" s="107"/>
      <c r="C107" s="108"/>
      <c r="D107" s="109">
        <v>0.05</v>
      </c>
      <c r="E107" s="75"/>
      <c r="F107" s="77">
        <f>SUM(F7:F106)*D107</f>
        <v>0</v>
      </c>
    </row>
    <row r="108" spans="1:6" x14ac:dyDescent="0.2">
      <c r="A108" s="78"/>
      <c r="B108" s="110"/>
      <c r="C108" s="111"/>
      <c r="D108" s="112"/>
      <c r="E108" s="115"/>
      <c r="F108" s="82"/>
    </row>
    <row r="109" spans="1:6" x14ac:dyDescent="0.2">
      <c r="A109" s="113"/>
      <c r="B109" s="69"/>
      <c r="C109" s="72"/>
      <c r="D109" s="71"/>
      <c r="E109" s="193"/>
      <c r="F109" s="94"/>
    </row>
    <row r="110" spans="1:6" x14ac:dyDescent="0.2">
      <c r="A110" s="61">
        <f>COUNT($A$7:A109)+1</f>
        <v>21</v>
      </c>
      <c r="B110" s="73" t="s">
        <v>162</v>
      </c>
      <c r="C110" s="75"/>
      <c r="D110" s="34"/>
      <c r="E110" s="117"/>
      <c r="F110" s="77"/>
    </row>
    <row r="111" spans="1:6" ht="38.25" x14ac:dyDescent="0.2">
      <c r="A111" s="106"/>
      <c r="B111" s="76" t="s">
        <v>163</v>
      </c>
      <c r="C111" s="75"/>
      <c r="D111" s="34"/>
      <c r="E111" s="75"/>
      <c r="F111" s="77"/>
    </row>
    <row r="112" spans="1:6" x14ac:dyDescent="0.2">
      <c r="A112" s="106"/>
      <c r="B112" s="76"/>
      <c r="C112" s="108"/>
      <c r="D112" s="109">
        <v>0.05</v>
      </c>
      <c r="E112" s="75"/>
      <c r="F112" s="77">
        <f>SUM(F7:F105)*D112</f>
        <v>0</v>
      </c>
    </row>
    <row r="113" spans="1:6" x14ac:dyDescent="0.2">
      <c r="A113" s="114"/>
      <c r="B113" s="79"/>
      <c r="C113" s="115"/>
      <c r="D113" s="81"/>
      <c r="E113" s="115"/>
      <c r="F113" s="115"/>
    </row>
    <row r="114" spans="1:6" x14ac:dyDescent="0.2">
      <c r="A114" s="106"/>
      <c r="B114" s="76"/>
      <c r="C114" s="75"/>
      <c r="D114" s="34"/>
      <c r="E114" s="75"/>
      <c r="F114" s="75"/>
    </row>
    <row r="115" spans="1:6" x14ac:dyDescent="0.2">
      <c r="A115" s="61">
        <f>COUNT($A$7:A113)+1</f>
        <v>22</v>
      </c>
      <c r="B115" s="73" t="s">
        <v>164</v>
      </c>
      <c r="C115" s="75"/>
      <c r="D115" s="34"/>
      <c r="E115" s="75"/>
      <c r="F115" s="75"/>
    </row>
    <row r="116" spans="1:6" ht="38.25" x14ac:dyDescent="0.2">
      <c r="A116" s="106"/>
      <c r="B116" s="76" t="s">
        <v>28</v>
      </c>
      <c r="C116" s="108"/>
      <c r="D116" s="109">
        <v>0.1</v>
      </c>
      <c r="E116" s="75"/>
      <c r="F116" s="77">
        <f>SUM(F7:F105)*D116</f>
        <v>0</v>
      </c>
    </row>
    <row r="117" spans="1:6" x14ac:dyDescent="0.2">
      <c r="A117" s="114"/>
      <c r="B117" s="116"/>
      <c r="C117" s="75"/>
      <c r="D117" s="34"/>
      <c r="E117" s="117"/>
      <c r="F117" s="75"/>
    </row>
    <row r="118" spans="1:6" x14ac:dyDescent="0.2">
      <c r="A118" s="118"/>
      <c r="B118" s="119" t="s">
        <v>2</v>
      </c>
      <c r="C118" s="120"/>
      <c r="D118" s="121"/>
      <c r="E118" s="122" t="s">
        <v>40</v>
      </c>
      <c r="F118" s="122">
        <f>SUM(F9:F117)</f>
        <v>0</v>
      </c>
    </row>
  </sheetData>
  <sheetProtection algorithmName="SHA-512" hashValue="2eaKXlfuPs/4L89K6UqhLMEy6hjhMwPouMGknfKYgEBKw9MGa6r6glLJRd76WDlwAVaB9U3erDH241yD8PIhaQ==" saltValue="3oNJi+LM7e49bhjxAaqc0w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
&amp;RJPE-SIR-252/22</oddHeader>
    <oddFooter>&amp;C&amp;P / &amp;N</oddFooter>
  </headerFooter>
  <rowBreaks count="4" manualBreakCount="4">
    <brk id="25" max="5" man="1"/>
    <brk id="52" max="5" man="1"/>
    <brk id="78" max="5" man="1"/>
    <brk id="108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08"/>
  <sheetViews>
    <sheetView zoomScaleNormal="100" zoomScaleSheetLayoutView="100" workbookViewId="0">
      <selection activeCell="E24" sqref="E24"/>
    </sheetView>
  </sheetViews>
  <sheetFormatPr defaultColWidth="9.140625" defaultRowHeight="12.75" x14ac:dyDescent="0.2"/>
  <cols>
    <col min="1" max="1" width="6.7109375" style="47" customWidth="1"/>
    <col min="2" max="2" width="37.7109375" style="123" customWidth="1"/>
    <col min="3" max="3" width="6.7109375" style="50" customWidth="1"/>
    <col min="4" max="4" width="6.7109375" style="51" customWidth="1"/>
    <col min="5" max="5" width="14.7109375" style="49" customWidth="1"/>
    <col min="6" max="6" width="14.7109375" style="50" customWidth="1"/>
    <col min="7" max="16384" width="9.140625" style="51"/>
  </cols>
  <sheetData>
    <row r="1" spans="1:6" x14ac:dyDescent="0.2">
      <c r="A1" s="45" t="s">
        <v>141</v>
      </c>
      <c r="B1" s="46" t="s">
        <v>3</v>
      </c>
      <c r="C1" s="47"/>
      <c r="D1" s="48"/>
    </row>
    <row r="2" spans="1:6" x14ac:dyDescent="0.2">
      <c r="A2" s="45" t="s">
        <v>142</v>
      </c>
      <c r="B2" s="46" t="s">
        <v>4</v>
      </c>
      <c r="C2" s="47"/>
      <c r="D2" s="48"/>
    </row>
    <row r="3" spans="1:6" x14ac:dyDescent="0.2">
      <c r="A3" s="45" t="s">
        <v>138</v>
      </c>
      <c r="B3" s="46" t="s">
        <v>165</v>
      </c>
      <c r="C3" s="47"/>
      <c r="D3" s="48"/>
    </row>
    <row r="4" spans="1:6" x14ac:dyDescent="0.2">
      <c r="A4" s="45"/>
      <c r="B4" s="46" t="s">
        <v>144</v>
      </c>
      <c r="C4" s="47"/>
      <c r="D4" s="48"/>
    </row>
    <row r="5" spans="1:6" ht="76.5" x14ac:dyDescent="0.2">
      <c r="A5" s="52" t="s">
        <v>0</v>
      </c>
      <c r="B5" s="53" t="s">
        <v>33</v>
      </c>
      <c r="C5" s="54" t="s">
        <v>5</v>
      </c>
      <c r="D5" s="54" t="s">
        <v>6</v>
      </c>
      <c r="E5" s="55" t="s">
        <v>38</v>
      </c>
      <c r="F5" s="55" t="s">
        <v>39</v>
      </c>
    </row>
    <row r="6" spans="1:6" x14ac:dyDescent="0.2">
      <c r="A6" s="56">
        <v>1</v>
      </c>
      <c r="B6" s="57"/>
      <c r="C6" s="58"/>
      <c r="D6" s="59"/>
      <c r="E6" s="60"/>
      <c r="F6" s="58"/>
    </row>
    <row r="7" spans="1:6" x14ac:dyDescent="0.2">
      <c r="A7" s="61">
        <f>COUNT(A6+1)</f>
        <v>1</v>
      </c>
      <c r="B7" s="62" t="s">
        <v>7</v>
      </c>
      <c r="C7" s="63"/>
      <c r="D7" s="44"/>
      <c r="E7" s="64"/>
      <c r="F7" s="64"/>
    </row>
    <row r="8" spans="1:6" ht="51" x14ac:dyDescent="0.2">
      <c r="A8" s="61"/>
      <c r="B8" s="65" t="s">
        <v>43</v>
      </c>
      <c r="C8" s="63"/>
      <c r="D8" s="44"/>
      <c r="E8" s="64"/>
      <c r="F8" s="64"/>
    </row>
    <row r="9" spans="1:6" ht="14.25" x14ac:dyDescent="0.2">
      <c r="A9" s="61"/>
      <c r="B9" s="65"/>
      <c r="C9" s="66">
        <v>99</v>
      </c>
      <c r="D9" s="44" t="s">
        <v>37</v>
      </c>
      <c r="E9" s="67"/>
      <c r="F9" s="64">
        <f>C9*E9</f>
        <v>0</v>
      </c>
    </row>
    <row r="10" spans="1:6" x14ac:dyDescent="0.2">
      <c r="A10" s="61"/>
      <c r="B10" s="65"/>
      <c r="C10" s="66"/>
      <c r="D10" s="44"/>
      <c r="E10" s="77"/>
      <c r="F10" s="64"/>
    </row>
    <row r="11" spans="1:6" x14ac:dyDescent="0.2">
      <c r="A11" s="68"/>
      <c r="B11" s="69"/>
      <c r="C11" s="70"/>
      <c r="D11" s="71"/>
      <c r="E11" s="94"/>
      <c r="F11" s="72"/>
    </row>
    <row r="12" spans="1:6" ht="18.75" customHeight="1" x14ac:dyDescent="0.2">
      <c r="A12" s="61">
        <f>COUNT($A$7:A11)+1</f>
        <v>2</v>
      </c>
      <c r="B12" s="73" t="s">
        <v>145</v>
      </c>
      <c r="C12" s="74"/>
      <c r="D12" s="34"/>
      <c r="E12" s="77"/>
      <c r="F12" s="75"/>
    </row>
    <row r="13" spans="1:6" ht="102" x14ac:dyDescent="0.2">
      <c r="A13" s="61"/>
      <c r="B13" s="76" t="s">
        <v>146</v>
      </c>
      <c r="C13" s="74"/>
      <c r="D13" s="34"/>
      <c r="E13" s="77"/>
      <c r="F13" s="75"/>
    </row>
    <row r="14" spans="1:6" ht="14.25" x14ac:dyDescent="0.2">
      <c r="A14" s="61"/>
      <c r="B14" s="76"/>
      <c r="C14" s="74">
        <v>34</v>
      </c>
      <c r="D14" s="34" t="s">
        <v>42</v>
      </c>
      <c r="E14" s="67"/>
      <c r="F14" s="77">
        <f>C14*E14</f>
        <v>0</v>
      </c>
    </row>
    <row r="15" spans="1:6" x14ac:dyDescent="0.2">
      <c r="A15" s="78"/>
      <c r="B15" s="79"/>
      <c r="C15" s="80"/>
      <c r="D15" s="81"/>
      <c r="E15" s="82"/>
      <c r="F15" s="82"/>
    </row>
    <row r="16" spans="1:6" x14ac:dyDescent="0.2">
      <c r="A16" s="68"/>
      <c r="B16" s="69"/>
      <c r="C16" s="70"/>
      <c r="D16" s="71"/>
      <c r="E16" s="94"/>
      <c r="F16" s="72"/>
    </row>
    <row r="17" spans="1:6" x14ac:dyDescent="0.2">
      <c r="A17" s="61">
        <f>COUNT($A$7:A16)+1</f>
        <v>3</v>
      </c>
      <c r="B17" s="87" t="s">
        <v>149</v>
      </c>
      <c r="C17" s="74"/>
      <c r="D17" s="34"/>
      <c r="E17" s="77"/>
      <c r="F17" s="75"/>
    </row>
    <row r="18" spans="1:6" ht="76.5" x14ac:dyDescent="0.2">
      <c r="A18" s="61"/>
      <c r="B18" s="76" t="s">
        <v>150</v>
      </c>
      <c r="C18" s="74"/>
      <c r="D18" s="34"/>
      <c r="E18" s="77"/>
      <c r="F18" s="75"/>
    </row>
    <row r="19" spans="1:6" ht="14.25" x14ac:dyDescent="0.2">
      <c r="A19" s="61"/>
      <c r="B19" s="88"/>
      <c r="C19" s="74">
        <v>2</v>
      </c>
      <c r="D19" s="34" t="s">
        <v>37</v>
      </c>
      <c r="E19" s="67"/>
      <c r="F19" s="77">
        <f>+E19*C19</f>
        <v>0</v>
      </c>
    </row>
    <row r="20" spans="1:6" x14ac:dyDescent="0.2">
      <c r="A20" s="78"/>
      <c r="B20" s="89"/>
      <c r="C20" s="80"/>
      <c r="D20" s="81"/>
      <c r="E20" s="82"/>
      <c r="F20" s="82"/>
    </row>
    <row r="21" spans="1:6" x14ac:dyDescent="0.2">
      <c r="A21" s="91"/>
      <c r="B21" s="69"/>
      <c r="C21" s="70"/>
      <c r="D21" s="71"/>
      <c r="E21" s="94"/>
      <c r="F21" s="72"/>
    </row>
    <row r="22" spans="1:6" x14ac:dyDescent="0.2">
      <c r="A22" s="61">
        <f>COUNT($A$7:A21)+1</f>
        <v>4</v>
      </c>
      <c r="B22" s="73" t="s">
        <v>11</v>
      </c>
      <c r="C22" s="74"/>
      <c r="D22" s="34"/>
      <c r="E22" s="77"/>
      <c r="F22" s="75"/>
    </row>
    <row r="23" spans="1:6" ht="51" x14ac:dyDescent="0.2">
      <c r="A23" s="92"/>
      <c r="B23" s="76" t="s">
        <v>30</v>
      </c>
      <c r="C23" s="74"/>
      <c r="D23" s="34"/>
      <c r="E23" s="77"/>
      <c r="F23" s="75"/>
    </row>
    <row r="24" spans="1:6" ht="14.25" x14ac:dyDescent="0.2">
      <c r="A24" s="92"/>
      <c r="B24" s="76"/>
      <c r="C24" s="74">
        <v>328</v>
      </c>
      <c r="D24" s="34" t="s">
        <v>42</v>
      </c>
      <c r="E24" s="67"/>
      <c r="F24" s="77">
        <f>C24*E24</f>
        <v>0</v>
      </c>
    </row>
    <row r="25" spans="1:6" x14ac:dyDescent="0.2">
      <c r="A25" s="93"/>
      <c r="B25" s="79"/>
      <c r="C25" s="80"/>
      <c r="D25" s="81"/>
      <c r="E25" s="82"/>
      <c r="F25" s="82"/>
    </row>
    <row r="26" spans="1:6" x14ac:dyDescent="0.2">
      <c r="A26" s="91"/>
      <c r="B26" s="69"/>
      <c r="C26" s="70"/>
      <c r="D26" s="71"/>
      <c r="E26" s="94"/>
      <c r="F26" s="72"/>
    </row>
    <row r="27" spans="1:6" x14ac:dyDescent="0.2">
      <c r="A27" s="61">
        <f>COUNT($A$7:A26)+1</f>
        <v>5</v>
      </c>
      <c r="B27" s="73" t="s">
        <v>59</v>
      </c>
      <c r="C27" s="74"/>
      <c r="D27" s="34"/>
      <c r="E27" s="77"/>
      <c r="F27" s="77"/>
    </row>
    <row r="28" spans="1:6" ht="51" x14ac:dyDescent="0.2">
      <c r="A28" s="92"/>
      <c r="B28" s="76" t="s">
        <v>60</v>
      </c>
      <c r="C28" s="74"/>
      <c r="D28" s="34"/>
      <c r="E28" s="77"/>
      <c r="F28" s="77"/>
    </row>
    <row r="29" spans="1:6" x14ac:dyDescent="0.2">
      <c r="A29" s="92"/>
      <c r="B29" s="76"/>
      <c r="C29" s="74">
        <v>0.5</v>
      </c>
      <c r="D29" s="34" t="s">
        <v>34</v>
      </c>
      <c r="E29" s="67"/>
      <c r="F29" s="77">
        <f>C29*E29</f>
        <v>0</v>
      </c>
    </row>
    <row r="30" spans="1:6" x14ac:dyDescent="0.2">
      <c r="A30" s="93"/>
      <c r="B30" s="79"/>
      <c r="C30" s="80"/>
      <c r="D30" s="81"/>
      <c r="E30" s="82"/>
      <c r="F30" s="82"/>
    </row>
    <row r="31" spans="1:6" x14ac:dyDescent="0.2">
      <c r="A31" s="91"/>
      <c r="B31" s="69"/>
      <c r="C31" s="70"/>
      <c r="D31" s="71"/>
      <c r="E31" s="94"/>
      <c r="F31" s="94"/>
    </row>
    <row r="32" spans="1:6" x14ac:dyDescent="0.2">
      <c r="A32" s="61">
        <f>COUNT($A$7:A31)+1</f>
        <v>6</v>
      </c>
      <c r="B32" s="73" t="s">
        <v>61</v>
      </c>
      <c r="C32" s="74"/>
      <c r="D32" s="34"/>
      <c r="E32" s="77"/>
      <c r="F32" s="77"/>
    </row>
    <row r="33" spans="1:6" ht="38.25" x14ac:dyDescent="0.2">
      <c r="A33" s="92"/>
      <c r="B33" s="76" t="s">
        <v>62</v>
      </c>
      <c r="C33" s="74"/>
      <c r="D33" s="34"/>
      <c r="E33" s="77"/>
      <c r="F33" s="77"/>
    </row>
    <row r="34" spans="1:6" ht="14.25" x14ac:dyDescent="0.2">
      <c r="A34" s="92"/>
      <c r="B34" s="76"/>
      <c r="C34" s="74">
        <v>5</v>
      </c>
      <c r="D34" s="34" t="s">
        <v>37</v>
      </c>
      <c r="E34" s="67"/>
      <c r="F34" s="77">
        <f>C34*E34</f>
        <v>0</v>
      </c>
    </row>
    <row r="35" spans="1:6" x14ac:dyDescent="0.2">
      <c r="A35" s="93"/>
      <c r="B35" s="79"/>
      <c r="C35" s="80"/>
      <c r="D35" s="81"/>
      <c r="E35" s="82"/>
      <c r="F35" s="82"/>
    </row>
    <row r="36" spans="1:6" x14ac:dyDescent="0.2">
      <c r="A36" s="91"/>
      <c r="B36" s="69"/>
      <c r="C36" s="70"/>
      <c r="D36" s="71"/>
      <c r="E36" s="94"/>
      <c r="F36" s="72"/>
    </row>
    <row r="37" spans="1:6" x14ac:dyDescent="0.2">
      <c r="A37" s="61">
        <f>COUNT($A$7:A36)+1</f>
        <v>7</v>
      </c>
      <c r="B37" s="73" t="s">
        <v>64</v>
      </c>
      <c r="C37" s="74"/>
      <c r="D37" s="34"/>
      <c r="E37" s="77"/>
      <c r="F37" s="75"/>
    </row>
    <row r="38" spans="1:6" ht="89.25" x14ac:dyDescent="0.2">
      <c r="A38" s="92"/>
      <c r="B38" s="76" t="s">
        <v>151</v>
      </c>
      <c r="C38" s="74"/>
      <c r="D38" s="34"/>
      <c r="E38" s="77"/>
      <c r="F38" s="75"/>
    </row>
    <row r="39" spans="1:6" x14ac:dyDescent="0.2">
      <c r="A39" s="92"/>
      <c r="B39" s="73" t="s">
        <v>65</v>
      </c>
      <c r="C39" s="74"/>
      <c r="D39" s="34"/>
      <c r="E39" s="77"/>
      <c r="F39" s="75"/>
    </row>
    <row r="40" spans="1:6" ht="25.5" x14ac:dyDescent="0.2">
      <c r="A40" s="92"/>
      <c r="B40" s="76" t="s">
        <v>66</v>
      </c>
      <c r="C40" s="74">
        <v>328</v>
      </c>
      <c r="D40" s="95" t="s">
        <v>42</v>
      </c>
      <c r="E40" s="96"/>
      <c r="F40" s="97">
        <f>C40*E40</f>
        <v>0</v>
      </c>
    </row>
    <row r="41" spans="1:6" ht="25.5" x14ac:dyDescent="0.2">
      <c r="A41" s="92"/>
      <c r="B41" s="76" t="s">
        <v>152</v>
      </c>
      <c r="C41" s="74">
        <v>328</v>
      </c>
      <c r="D41" s="95" t="s">
        <v>42</v>
      </c>
      <c r="E41" s="96"/>
      <c r="F41" s="97">
        <f>C41*E41</f>
        <v>0</v>
      </c>
    </row>
    <row r="42" spans="1:6" x14ac:dyDescent="0.2">
      <c r="A42" s="93"/>
      <c r="B42" s="79"/>
      <c r="C42" s="80"/>
      <c r="D42" s="98"/>
      <c r="E42" s="99"/>
      <c r="F42" s="99"/>
    </row>
    <row r="43" spans="1:6" ht="14.25" x14ac:dyDescent="0.2">
      <c r="A43" s="91"/>
      <c r="B43" s="100"/>
      <c r="C43" s="70"/>
      <c r="D43" s="71"/>
      <c r="E43" s="94"/>
      <c r="F43" s="72"/>
    </row>
    <row r="44" spans="1:6" x14ac:dyDescent="0.2">
      <c r="A44" s="61">
        <f>COUNT($A$7:A43)+1</f>
        <v>8</v>
      </c>
      <c r="B44" s="73" t="s">
        <v>153</v>
      </c>
      <c r="C44" s="74"/>
      <c r="D44" s="34"/>
      <c r="E44" s="77"/>
      <c r="F44" s="75"/>
    </row>
    <row r="45" spans="1:6" ht="81.75" customHeight="1" x14ac:dyDescent="0.2">
      <c r="A45" s="92"/>
      <c r="B45" s="76" t="s">
        <v>154</v>
      </c>
      <c r="C45" s="74"/>
      <c r="D45" s="34"/>
      <c r="E45" s="77"/>
      <c r="F45" s="75"/>
    </row>
    <row r="46" spans="1:6" ht="14.25" x14ac:dyDescent="0.2">
      <c r="A46" s="92"/>
      <c r="B46" s="101"/>
      <c r="C46" s="74">
        <v>127</v>
      </c>
      <c r="D46" s="95" t="s">
        <v>42</v>
      </c>
      <c r="E46" s="67"/>
      <c r="F46" s="97">
        <f>+E46*C46</f>
        <v>0</v>
      </c>
    </row>
    <row r="47" spans="1:6" ht="14.25" x14ac:dyDescent="0.2">
      <c r="A47" s="93"/>
      <c r="B47" s="102"/>
      <c r="C47" s="80"/>
      <c r="D47" s="98"/>
      <c r="E47" s="82"/>
      <c r="F47" s="99"/>
    </row>
    <row r="48" spans="1:6" x14ac:dyDescent="0.2">
      <c r="A48" s="91"/>
      <c r="B48" s="103"/>
      <c r="C48" s="70"/>
      <c r="D48" s="71"/>
      <c r="E48" s="94"/>
      <c r="F48" s="94"/>
    </row>
    <row r="49" spans="1:6" x14ac:dyDescent="0.2">
      <c r="A49" s="61">
        <f>COUNT($A$7:A48)+1</f>
        <v>9</v>
      </c>
      <c r="B49" s="73" t="s">
        <v>18</v>
      </c>
      <c r="C49" s="74"/>
      <c r="D49" s="34"/>
      <c r="E49" s="77"/>
      <c r="F49" s="77"/>
    </row>
    <row r="50" spans="1:6" ht="25.5" x14ac:dyDescent="0.2">
      <c r="A50" s="92"/>
      <c r="B50" s="76" t="s">
        <v>17</v>
      </c>
      <c r="C50" s="74"/>
      <c r="D50" s="34"/>
      <c r="E50" s="77"/>
      <c r="F50" s="75"/>
    </row>
    <row r="51" spans="1:6" ht="14.25" x14ac:dyDescent="0.2">
      <c r="A51" s="92"/>
      <c r="B51" s="76"/>
      <c r="C51" s="74">
        <v>79</v>
      </c>
      <c r="D51" s="34" t="s">
        <v>42</v>
      </c>
      <c r="E51" s="67"/>
      <c r="F51" s="77">
        <f>C51*E51</f>
        <v>0</v>
      </c>
    </row>
    <row r="52" spans="1:6" x14ac:dyDescent="0.2">
      <c r="A52" s="93"/>
      <c r="B52" s="79"/>
      <c r="C52" s="80"/>
      <c r="D52" s="81"/>
      <c r="E52" s="82"/>
      <c r="F52" s="82"/>
    </row>
    <row r="53" spans="1:6" x14ac:dyDescent="0.2">
      <c r="A53" s="91"/>
      <c r="B53" s="69"/>
      <c r="C53" s="70"/>
      <c r="D53" s="71"/>
      <c r="E53" s="94"/>
      <c r="F53" s="94"/>
    </row>
    <row r="54" spans="1:6" x14ac:dyDescent="0.2">
      <c r="A54" s="61">
        <f>COUNT($A$7:A53)+1</f>
        <v>10</v>
      </c>
      <c r="B54" s="73" t="s">
        <v>78</v>
      </c>
      <c r="C54" s="74"/>
      <c r="D54" s="34"/>
      <c r="E54" s="77"/>
      <c r="F54" s="75"/>
    </row>
    <row r="55" spans="1:6" ht="53.25" customHeight="1" x14ac:dyDescent="0.2">
      <c r="A55" s="92"/>
      <c r="B55" s="76" t="s">
        <v>155</v>
      </c>
      <c r="C55" s="74"/>
      <c r="D55" s="34"/>
      <c r="E55" s="77"/>
      <c r="F55" s="75"/>
    </row>
    <row r="56" spans="1:6" ht="14.25" x14ac:dyDescent="0.2">
      <c r="A56" s="92"/>
      <c r="B56" s="76" t="s">
        <v>31</v>
      </c>
      <c r="C56" s="74">
        <v>112</v>
      </c>
      <c r="D56" s="34" t="s">
        <v>41</v>
      </c>
      <c r="E56" s="67"/>
      <c r="F56" s="77">
        <f>C56*E56</f>
        <v>0</v>
      </c>
    </row>
    <row r="57" spans="1:6" ht="14.25" x14ac:dyDescent="0.2">
      <c r="A57" s="92"/>
      <c r="B57" s="76" t="s">
        <v>32</v>
      </c>
      <c r="C57" s="74">
        <v>28</v>
      </c>
      <c r="D57" s="34" t="s">
        <v>41</v>
      </c>
      <c r="E57" s="67"/>
      <c r="F57" s="77">
        <f>C57*E57</f>
        <v>0</v>
      </c>
    </row>
    <row r="58" spans="1:6" x14ac:dyDescent="0.2">
      <c r="A58" s="93"/>
      <c r="B58" s="79"/>
      <c r="C58" s="80"/>
      <c r="D58" s="81"/>
      <c r="E58" s="82"/>
      <c r="F58" s="82"/>
    </row>
    <row r="59" spans="1:6" x14ac:dyDescent="0.2">
      <c r="A59" s="91"/>
      <c r="B59" s="69"/>
      <c r="C59" s="70"/>
      <c r="D59" s="71"/>
      <c r="E59" s="94"/>
      <c r="F59" s="94"/>
    </row>
    <row r="60" spans="1:6" x14ac:dyDescent="0.2">
      <c r="A60" s="61">
        <f>COUNT($A$7:A59)+1</f>
        <v>11</v>
      </c>
      <c r="B60" s="73" t="s">
        <v>156</v>
      </c>
      <c r="C60" s="74"/>
      <c r="D60" s="34"/>
      <c r="E60" s="77"/>
      <c r="F60" s="77"/>
    </row>
    <row r="61" spans="1:6" ht="76.5" x14ac:dyDescent="0.2">
      <c r="A61" s="92"/>
      <c r="B61" s="76" t="s">
        <v>157</v>
      </c>
      <c r="C61" s="74"/>
      <c r="D61" s="34"/>
      <c r="E61" s="77"/>
      <c r="F61" s="77"/>
    </row>
    <row r="62" spans="1:6" ht="14.25" x14ac:dyDescent="0.2">
      <c r="A62" s="92"/>
      <c r="B62" s="76"/>
      <c r="C62" s="74">
        <v>22</v>
      </c>
      <c r="D62" s="34" t="s">
        <v>41</v>
      </c>
      <c r="E62" s="67"/>
      <c r="F62" s="77">
        <f>C62*E62</f>
        <v>0</v>
      </c>
    </row>
    <row r="63" spans="1:6" x14ac:dyDescent="0.2">
      <c r="A63" s="93"/>
      <c r="B63" s="79"/>
      <c r="C63" s="80"/>
      <c r="D63" s="81"/>
      <c r="E63" s="82"/>
      <c r="F63" s="82"/>
    </row>
    <row r="64" spans="1:6" x14ac:dyDescent="0.2">
      <c r="A64" s="91"/>
      <c r="B64" s="69"/>
      <c r="C64" s="70"/>
      <c r="D64" s="71"/>
      <c r="E64" s="94"/>
      <c r="F64" s="94"/>
    </row>
    <row r="65" spans="1:6" x14ac:dyDescent="0.2">
      <c r="A65" s="61">
        <f>COUNT($A$7:A64)+1</f>
        <v>12</v>
      </c>
      <c r="B65" s="73" t="s">
        <v>82</v>
      </c>
      <c r="C65" s="74"/>
      <c r="D65" s="34"/>
      <c r="E65" s="77"/>
      <c r="F65" s="77"/>
    </row>
    <row r="66" spans="1:6" ht="89.25" x14ac:dyDescent="0.2">
      <c r="A66" s="92"/>
      <c r="B66" s="76" t="s">
        <v>158</v>
      </c>
      <c r="C66" s="74"/>
      <c r="D66" s="34"/>
      <c r="E66" s="77"/>
      <c r="F66" s="77"/>
    </row>
    <row r="67" spans="1:6" ht="14.25" x14ac:dyDescent="0.2">
      <c r="A67" s="92"/>
      <c r="B67" s="76"/>
      <c r="C67" s="74">
        <v>48</v>
      </c>
      <c r="D67" s="34" t="s">
        <v>41</v>
      </c>
      <c r="E67" s="67"/>
      <c r="F67" s="77">
        <f>C67*E67</f>
        <v>0</v>
      </c>
    </row>
    <row r="68" spans="1:6" x14ac:dyDescent="0.2">
      <c r="A68" s="93"/>
      <c r="B68" s="79"/>
      <c r="C68" s="80"/>
      <c r="D68" s="81"/>
      <c r="E68" s="82"/>
      <c r="F68" s="82"/>
    </row>
    <row r="69" spans="1:6" x14ac:dyDescent="0.2">
      <c r="A69" s="91"/>
      <c r="B69" s="69"/>
      <c r="C69" s="70"/>
      <c r="D69" s="71"/>
      <c r="E69" s="94"/>
      <c r="F69" s="94"/>
    </row>
    <row r="70" spans="1:6" x14ac:dyDescent="0.2">
      <c r="A70" s="61">
        <f>COUNT($A$7:A69)+1</f>
        <v>13</v>
      </c>
      <c r="B70" s="73" t="s">
        <v>83</v>
      </c>
      <c r="C70" s="74"/>
      <c r="D70" s="34"/>
      <c r="E70" s="77"/>
      <c r="F70" s="75"/>
    </row>
    <row r="71" spans="1:6" ht="63.75" x14ac:dyDescent="0.2">
      <c r="A71" s="92"/>
      <c r="B71" s="76" t="s">
        <v>159</v>
      </c>
      <c r="C71" s="74"/>
      <c r="D71" s="34"/>
      <c r="E71" s="77"/>
      <c r="F71" s="75"/>
    </row>
    <row r="72" spans="1:6" ht="14.25" x14ac:dyDescent="0.2">
      <c r="A72" s="92"/>
      <c r="B72" s="76"/>
      <c r="C72" s="74">
        <v>70</v>
      </c>
      <c r="D72" s="34" t="s">
        <v>41</v>
      </c>
      <c r="E72" s="67"/>
      <c r="F72" s="77">
        <f>C72*E72</f>
        <v>0</v>
      </c>
    </row>
    <row r="73" spans="1:6" x14ac:dyDescent="0.2">
      <c r="A73" s="93"/>
      <c r="B73" s="79"/>
      <c r="C73" s="80"/>
      <c r="D73" s="81"/>
      <c r="E73" s="82"/>
      <c r="F73" s="82"/>
    </row>
    <row r="74" spans="1:6" x14ac:dyDescent="0.2">
      <c r="A74" s="91"/>
      <c r="B74" s="103"/>
      <c r="C74" s="70"/>
      <c r="D74" s="104"/>
      <c r="E74" s="105"/>
      <c r="F74" s="105"/>
    </row>
    <row r="75" spans="1:6" x14ac:dyDescent="0.2">
      <c r="A75" s="61">
        <f>COUNT($A$7:A74)+1</f>
        <v>14</v>
      </c>
      <c r="B75" s="73" t="s">
        <v>21</v>
      </c>
      <c r="C75" s="74"/>
      <c r="D75" s="34"/>
      <c r="E75" s="77"/>
      <c r="F75" s="77"/>
    </row>
    <row r="76" spans="1:6" ht="38.25" x14ac:dyDescent="0.2">
      <c r="A76" s="92"/>
      <c r="B76" s="76" t="s">
        <v>20</v>
      </c>
      <c r="C76" s="74"/>
      <c r="D76" s="34"/>
      <c r="E76" s="77"/>
      <c r="F76" s="75"/>
    </row>
    <row r="77" spans="1:6" ht="14.25" x14ac:dyDescent="0.2">
      <c r="A77" s="92"/>
      <c r="B77" s="76"/>
      <c r="C77" s="74">
        <v>175</v>
      </c>
      <c r="D77" s="34" t="s">
        <v>41</v>
      </c>
      <c r="E77" s="67"/>
      <c r="F77" s="77">
        <f>C77*E77</f>
        <v>0</v>
      </c>
    </row>
    <row r="78" spans="1:6" x14ac:dyDescent="0.2">
      <c r="A78" s="93"/>
      <c r="B78" s="79"/>
      <c r="C78" s="80"/>
      <c r="D78" s="81"/>
      <c r="E78" s="82"/>
      <c r="F78" s="82"/>
    </row>
    <row r="79" spans="1:6" x14ac:dyDescent="0.2">
      <c r="A79" s="91"/>
      <c r="B79" s="69"/>
      <c r="C79" s="70"/>
      <c r="D79" s="71"/>
      <c r="E79" s="94"/>
      <c r="F79" s="94"/>
    </row>
    <row r="80" spans="1:6" x14ac:dyDescent="0.2">
      <c r="A80" s="61">
        <f>COUNT($A$7:A79)+1</f>
        <v>15</v>
      </c>
      <c r="B80" s="73" t="s">
        <v>22</v>
      </c>
      <c r="C80" s="74"/>
      <c r="D80" s="34"/>
      <c r="E80" s="77"/>
      <c r="F80" s="77"/>
    </row>
    <row r="81" spans="1:6" ht="38.25" x14ac:dyDescent="0.2">
      <c r="A81" s="92"/>
      <c r="B81" s="76" t="s">
        <v>160</v>
      </c>
      <c r="C81" s="74"/>
      <c r="D81" s="34"/>
      <c r="E81" s="77"/>
      <c r="F81" s="75"/>
    </row>
    <row r="82" spans="1:6" ht="14.25" x14ac:dyDescent="0.2">
      <c r="A82" s="92"/>
      <c r="B82" s="76"/>
      <c r="C82" s="74">
        <v>99</v>
      </c>
      <c r="D82" s="34" t="s">
        <v>37</v>
      </c>
      <c r="E82" s="67"/>
      <c r="F82" s="77">
        <f>C82*E82</f>
        <v>0</v>
      </c>
    </row>
    <row r="83" spans="1:6" x14ac:dyDescent="0.2">
      <c r="A83" s="93"/>
      <c r="B83" s="79"/>
      <c r="C83" s="80"/>
      <c r="D83" s="81"/>
      <c r="E83" s="82"/>
      <c r="F83" s="82"/>
    </row>
    <row r="84" spans="1:6" x14ac:dyDescent="0.2">
      <c r="A84" s="91"/>
      <c r="B84" s="69"/>
      <c r="C84" s="70"/>
      <c r="D84" s="71"/>
      <c r="E84" s="94"/>
      <c r="F84" s="94"/>
    </row>
    <row r="85" spans="1:6" x14ac:dyDescent="0.2">
      <c r="A85" s="61">
        <f>COUNT($A$7:A84)+1</f>
        <v>16</v>
      </c>
      <c r="B85" s="73" t="s">
        <v>25</v>
      </c>
      <c r="C85" s="74"/>
      <c r="D85" s="34"/>
      <c r="E85" s="77"/>
      <c r="F85" s="75"/>
    </row>
    <row r="86" spans="1:6" ht="38.25" x14ac:dyDescent="0.2">
      <c r="A86" s="92"/>
      <c r="B86" s="76" t="s">
        <v>86</v>
      </c>
      <c r="C86" s="74"/>
      <c r="D86" s="34"/>
      <c r="E86" s="77"/>
      <c r="F86" s="75"/>
    </row>
    <row r="87" spans="1:6" x14ac:dyDescent="0.2">
      <c r="A87" s="92"/>
      <c r="B87" s="76"/>
      <c r="C87" s="74">
        <v>2</v>
      </c>
      <c r="D87" s="34" t="s">
        <v>1</v>
      </c>
      <c r="E87" s="67"/>
      <c r="F87" s="77">
        <f>C87*E87</f>
        <v>0</v>
      </c>
    </row>
    <row r="88" spans="1:6" x14ac:dyDescent="0.2">
      <c r="A88" s="93"/>
      <c r="B88" s="79"/>
      <c r="C88" s="80"/>
      <c r="D88" s="81"/>
      <c r="E88" s="82"/>
      <c r="F88" s="82"/>
    </row>
    <row r="89" spans="1:6" x14ac:dyDescent="0.2">
      <c r="A89" s="91"/>
      <c r="B89" s="69"/>
      <c r="C89" s="70"/>
      <c r="D89" s="71"/>
      <c r="E89" s="94"/>
      <c r="F89" s="94"/>
    </row>
    <row r="90" spans="1:6" x14ac:dyDescent="0.2">
      <c r="A90" s="61">
        <f>COUNT($A$7:A89)+1</f>
        <v>17</v>
      </c>
      <c r="B90" s="73" t="s">
        <v>26</v>
      </c>
      <c r="C90" s="74"/>
      <c r="D90" s="34"/>
      <c r="E90" s="77"/>
      <c r="F90" s="77"/>
    </row>
    <row r="91" spans="1:6" ht="25.5" x14ac:dyDescent="0.2">
      <c r="A91" s="92"/>
      <c r="B91" s="76" t="s">
        <v>161</v>
      </c>
      <c r="C91" s="74"/>
      <c r="D91" s="34"/>
      <c r="E91" s="77"/>
      <c r="F91" s="75"/>
    </row>
    <row r="92" spans="1:6" x14ac:dyDescent="0.2">
      <c r="A92" s="92"/>
      <c r="B92" s="76"/>
      <c r="C92" s="74">
        <v>2</v>
      </c>
      <c r="D92" s="34" t="s">
        <v>1</v>
      </c>
      <c r="E92" s="67"/>
      <c r="F92" s="77">
        <f>C92*E92</f>
        <v>0</v>
      </c>
    </row>
    <row r="93" spans="1:6" x14ac:dyDescent="0.2">
      <c r="A93" s="93"/>
      <c r="B93" s="79"/>
      <c r="C93" s="80"/>
      <c r="D93" s="81"/>
      <c r="E93" s="82"/>
      <c r="F93" s="82"/>
    </row>
    <row r="94" spans="1:6" x14ac:dyDescent="0.2">
      <c r="A94" s="91"/>
      <c r="B94" s="103"/>
      <c r="C94" s="58"/>
      <c r="D94" s="59"/>
      <c r="E94" s="60"/>
      <c r="F94" s="58"/>
    </row>
    <row r="95" spans="1:6" ht="25.5" x14ac:dyDescent="0.2">
      <c r="A95" s="61">
        <f>COUNT($A$7:A94)+1</f>
        <v>18</v>
      </c>
      <c r="B95" s="73" t="s">
        <v>27</v>
      </c>
      <c r="C95" s="75"/>
      <c r="D95" s="34"/>
      <c r="E95" s="117"/>
      <c r="F95" s="75"/>
    </row>
    <row r="96" spans="1:6" ht="102" x14ac:dyDescent="0.2">
      <c r="A96" s="106"/>
      <c r="B96" s="76" t="s">
        <v>88</v>
      </c>
      <c r="C96" s="75"/>
      <c r="D96" s="34"/>
      <c r="E96" s="77"/>
      <c r="F96" s="75"/>
    </row>
    <row r="97" spans="1:6" x14ac:dyDescent="0.2">
      <c r="A97" s="61"/>
      <c r="B97" s="107"/>
      <c r="C97" s="108"/>
      <c r="D97" s="109">
        <v>0.05</v>
      </c>
      <c r="E97" s="75"/>
      <c r="F97" s="77">
        <f>SUM(F7:F96)*D97</f>
        <v>0</v>
      </c>
    </row>
    <row r="98" spans="1:6" x14ac:dyDescent="0.2">
      <c r="A98" s="78"/>
      <c r="B98" s="110"/>
      <c r="C98" s="111"/>
      <c r="D98" s="112"/>
      <c r="E98" s="115"/>
      <c r="F98" s="82"/>
    </row>
    <row r="99" spans="1:6" x14ac:dyDescent="0.2">
      <c r="A99" s="113"/>
      <c r="B99" s="69"/>
      <c r="C99" s="72"/>
      <c r="D99" s="71"/>
      <c r="E99" s="193"/>
      <c r="F99" s="94"/>
    </row>
    <row r="100" spans="1:6" x14ac:dyDescent="0.2">
      <c r="A100" s="61">
        <f>COUNT($A$7:A99)+1</f>
        <v>19</v>
      </c>
      <c r="B100" s="73" t="s">
        <v>162</v>
      </c>
      <c r="C100" s="75"/>
      <c r="D100" s="34"/>
      <c r="E100" s="117"/>
      <c r="F100" s="77"/>
    </row>
    <row r="101" spans="1:6" ht="38.25" x14ac:dyDescent="0.2">
      <c r="A101" s="106"/>
      <c r="B101" s="76" t="s">
        <v>163</v>
      </c>
      <c r="C101" s="75"/>
      <c r="D101" s="34"/>
      <c r="E101" s="75"/>
      <c r="F101" s="77"/>
    </row>
    <row r="102" spans="1:6" x14ac:dyDescent="0.2">
      <c r="A102" s="106"/>
      <c r="B102" s="76"/>
      <c r="C102" s="108"/>
      <c r="D102" s="109">
        <v>0.05</v>
      </c>
      <c r="E102" s="75"/>
      <c r="F102" s="77">
        <f>SUM(F7:F95)*D102</f>
        <v>0</v>
      </c>
    </row>
    <row r="103" spans="1:6" x14ac:dyDescent="0.2">
      <c r="A103" s="114"/>
      <c r="B103" s="79"/>
      <c r="C103" s="115"/>
      <c r="D103" s="81"/>
      <c r="E103" s="115"/>
      <c r="F103" s="115"/>
    </row>
    <row r="104" spans="1:6" x14ac:dyDescent="0.2">
      <c r="A104" s="106"/>
      <c r="B104" s="76"/>
      <c r="C104" s="75"/>
      <c r="D104" s="34"/>
      <c r="E104" s="75"/>
      <c r="F104" s="75"/>
    </row>
    <row r="105" spans="1:6" x14ac:dyDescent="0.2">
      <c r="A105" s="61">
        <f>COUNT($A$7:A103)+1</f>
        <v>20</v>
      </c>
      <c r="B105" s="73" t="s">
        <v>164</v>
      </c>
      <c r="C105" s="75"/>
      <c r="D105" s="34"/>
      <c r="E105" s="75"/>
      <c r="F105" s="75"/>
    </row>
    <row r="106" spans="1:6" ht="38.25" x14ac:dyDescent="0.2">
      <c r="A106" s="106"/>
      <c r="B106" s="76" t="s">
        <v>28</v>
      </c>
      <c r="C106" s="108"/>
      <c r="D106" s="109">
        <v>0.1</v>
      </c>
      <c r="E106" s="75"/>
      <c r="F106" s="77">
        <f>SUM(F7:F95)*D106</f>
        <v>0</v>
      </c>
    </row>
    <row r="107" spans="1:6" x14ac:dyDescent="0.2">
      <c r="A107" s="114"/>
      <c r="B107" s="116"/>
      <c r="C107" s="75"/>
      <c r="D107" s="34"/>
      <c r="E107" s="117"/>
      <c r="F107" s="75"/>
    </row>
    <row r="108" spans="1:6" x14ac:dyDescent="0.2">
      <c r="A108" s="118"/>
      <c r="B108" s="119" t="s">
        <v>2</v>
      </c>
      <c r="C108" s="120"/>
      <c r="D108" s="121"/>
      <c r="E108" s="122" t="s">
        <v>40</v>
      </c>
      <c r="F108" s="122">
        <f>SUM(F9:F107)</f>
        <v>0</v>
      </c>
    </row>
  </sheetData>
  <sheetProtection algorithmName="SHA-512" hashValue="Ez8pW6oTZKdsfnS5HuPGVzOioksVQXl5QXfXEq6yakAFcNQdEO7IeWMaI80d7RVRpSO7PkxfuFgMsX1E2qp5sA==" saltValue="JvKSSAVxiul830JfylXSgQ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&amp;LENERGETIKA LJUBLJANA d.o.o.
&amp;RJPE-SIR-252/22</oddHeader>
    <oddFooter>&amp;C&amp;P / &amp;N</oddFooter>
  </headerFooter>
  <rowBreaks count="3" manualBreakCount="3">
    <brk id="30" max="5" man="1"/>
    <brk id="58" max="5" man="1"/>
    <brk id="8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8</vt:i4>
      </vt:variant>
    </vt:vector>
  </HeadingPairs>
  <TitlesOfParts>
    <vt:vector size="13" baseType="lpstr">
      <vt:lpstr>Skupna rekapitulacija</vt:lpstr>
      <vt:lpstr>Hiša Roška</vt:lpstr>
      <vt:lpstr>Rekapitulacija_GD Ladja</vt:lpstr>
      <vt:lpstr>S 3016_GD</vt:lpstr>
      <vt:lpstr>S 3017_GD</vt:lpstr>
      <vt:lpstr>'Hiša Roška'!Področje_tiskanja</vt:lpstr>
      <vt:lpstr>'Rekapitulacija_GD Ladja'!Področje_tiskanja</vt:lpstr>
      <vt:lpstr>'S 3016_GD'!Področje_tiskanja</vt:lpstr>
      <vt:lpstr>'S 3017_GD'!Področje_tiskanja</vt:lpstr>
      <vt:lpstr>'Skupna rekapitulacija'!Področje_tiskanja</vt:lpstr>
      <vt:lpstr>'Hiša Roška'!Tiskanje_naslovov</vt:lpstr>
      <vt:lpstr>'S 3016_GD'!Tiskanje_naslovov</vt:lpstr>
      <vt:lpstr>'S 3017_GD'!Tiskanje_naslovov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test</cp:lastModifiedBy>
  <cp:lastPrinted>2022-06-27T06:06:39Z</cp:lastPrinted>
  <dcterms:created xsi:type="dcterms:W3CDTF">1999-05-03T05:58:28Z</dcterms:created>
  <dcterms:modified xsi:type="dcterms:W3CDTF">2022-07-01T12:36:10Z</dcterms:modified>
</cp:coreProperties>
</file>